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l-kansli\Studiehandledarärenden\Betyg\Medeltalsberäkning\"/>
    </mc:Choice>
  </mc:AlternateContent>
  <bookViews>
    <workbookView xWindow="0" yWindow="0" windowWidth="28800" windowHeight="14100"/>
  </bookViews>
  <sheets>
    <sheet name="Medeltalsberäkning" sheetId="1" r:id="rId1"/>
    <sheet name="Betyg och examen" sheetId="2" r:id="rId2"/>
    <sheet name="Medeltalsberäkning - bil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3" l="1"/>
  <c r="W31" i="3" s="1"/>
  <c r="T30" i="3"/>
  <c r="S30" i="3" s="1"/>
  <c r="T29" i="3"/>
  <c r="S29" i="3" s="1"/>
  <c r="T28" i="3"/>
  <c r="W27" i="3"/>
  <c r="X27" i="3" s="1"/>
  <c r="V27" i="3"/>
  <c r="T27" i="3"/>
  <c r="U27" i="3" s="1"/>
  <c r="S27" i="3"/>
  <c r="R27" i="3"/>
  <c r="T26" i="3"/>
  <c r="R26" i="3"/>
  <c r="U25" i="3"/>
  <c r="T25" i="3"/>
  <c r="S25" i="3"/>
  <c r="R25" i="3"/>
  <c r="T24" i="3"/>
  <c r="T23" i="3"/>
  <c r="T22" i="3"/>
  <c r="R22" i="3"/>
  <c r="V22" i="3" s="1"/>
  <c r="T21" i="3"/>
  <c r="R21" i="3"/>
  <c r="T20" i="3"/>
  <c r="T19" i="3"/>
  <c r="T18" i="3"/>
  <c r="R18" i="3"/>
  <c r="V18" i="3" s="1"/>
  <c r="U17" i="3"/>
  <c r="T17" i="3"/>
  <c r="S17" i="3"/>
  <c r="R17" i="3"/>
  <c r="T16" i="3"/>
  <c r="W15" i="3"/>
  <c r="X15" i="3" s="1"/>
  <c r="V15" i="3"/>
  <c r="T15" i="3"/>
  <c r="R15" i="3" s="1"/>
  <c r="T14" i="3"/>
  <c r="R14" i="3"/>
  <c r="T13" i="3"/>
  <c r="R13" i="3"/>
  <c r="T12" i="3"/>
  <c r="W12" i="3" s="1"/>
  <c r="W11" i="3"/>
  <c r="T11" i="3"/>
  <c r="V11" i="3" s="1"/>
  <c r="S11" i="3"/>
  <c r="T10" i="3"/>
  <c r="R10" i="3"/>
  <c r="V10" i="3" s="1"/>
  <c r="T9" i="3"/>
  <c r="R9" i="3"/>
  <c r="T8" i="3"/>
  <c r="W7" i="3"/>
  <c r="X7" i="3" s="1"/>
  <c r="V7" i="3"/>
  <c r="U7" i="3"/>
  <c r="S7" i="3"/>
  <c r="R7" i="3"/>
  <c r="W6" i="3"/>
  <c r="X6" i="3" s="1"/>
  <c r="V6" i="3"/>
  <c r="U6" i="3"/>
  <c r="T6" i="3"/>
  <c r="S6" i="3"/>
  <c r="R6" i="3"/>
  <c r="T5" i="3"/>
  <c r="T4" i="3"/>
  <c r="T38" i="1"/>
  <c r="S38" i="1" s="1"/>
  <c r="T37" i="1"/>
  <c r="S37" i="1" s="1"/>
  <c r="T36" i="1"/>
  <c r="S36" i="1" s="1"/>
  <c r="W35" i="1"/>
  <c r="T35" i="1"/>
  <c r="V35" i="1" s="1"/>
  <c r="V34" i="1"/>
  <c r="T34" i="1"/>
  <c r="U34" i="1" s="1"/>
  <c r="W33" i="1"/>
  <c r="X33" i="1" s="1"/>
  <c r="V33" i="1"/>
  <c r="T33" i="1"/>
  <c r="U33" i="1" s="1"/>
  <c r="S33" i="1"/>
  <c r="R33" i="1"/>
  <c r="T32" i="1"/>
  <c r="W32" i="1" s="1"/>
  <c r="T31" i="1"/>
  <c r="V31" i="1" s="1"/>
  <c r="T30" i="1"/>
  <c r="U30" i="1" s="1"/>
  <c r="W29" i="1"/>
  <c r="V29" i="1"/>
  <c r="U29" i="1"/>
  <c r="T29" i="1"/>
  <c r="S29" i="1"/>
  <c r="R29" i="1"/>
  <c r="T28" i="1"/>
  <c r="W28" i="1" s="1"/>
  <c r="T27" i="1"/>
  <c r="V27" i="1" s="1"/>
  <c r="S27" i="1"/>
  <c r="T26" i="1"/>
  <c r="R26" i="1"/>
  <c r="T25" i="1"/>
  <c r="W25" i="1" s="1"/>
  <c r="T24" i="1"/>
  <c r="T23" i="1"/>
  <c r="R23" i="1" s="1"/>
  <c r="S23" i="1"/>
  <c r="T22" i="1"/>
  <c r="W24" i="1" s="1"/>
  <c r="T21" i="1"/>
  <c r="V23" i="1" s="1"/>
  <c r="T20" i="1"/>
  <c r="W20" i="1" s="1"/>
  <c r="T19" i="1"/>
  <c r="V19" i="1" s="1"/>
  <c r="T18" i="1"/>
  <c r="T17" i="1"/>
  <c r="W17" i="1" s="1"/>
  <c r="T16" i="1"/>
  <c r="W16" i="1" s="1"/>
  <c r="T15" i="1"/>
  <c r="T14" i="1"/>
  <c r="R14" i="1" s="1"/>
  <c r="T13" i="1"/>
  <c r="T12" i="1"/>
  <c r="T11" i="1"/>
  <c r="W24" i="3" l="1"/>
  <c r="X24" i="3" s="1"/>
  <c r="S24" i="3" s="1"/>
  <c r="U24" i="3" s="1"/>
  <c r="V4" i="3"/>
  <c r="X11" i="3"/>
  <c r="V19" i="3"/>
  <c r="W13" i="3"/>
  <c r="X13" i="3" s="1"/>
  <c r="S13" i="3" s="1"/>
  <c r="U13" i="3" s="1"/>
  <c r="W21" i="3"/>
  <c r="X21" i="3" s="1"/>
  <c r="S21" i="3" s="1"/>
  <c r="U21" i="3" s="1"/>
  <c r="V9" i="3"/>
  <c r="W9" i="3" s="1"/>
  <c r="X9" i="3" s="1"/>
  <c r="S9" i="3" s="1"/>
  <c r="U9" i="3" s="1"/>
  <c r="W10" i="3"/>
  <c r="X10" i="3" s="1"/>
  <c r="S10" i="3" s="1"/>
  <c r="U10" i="3" s="1"/>
  <c r="V13" i="3"/>
  <c r="V17" i="3"/>
  <c r="W18" i="3"/>
  <c r="X18" i="3" s="1"/>
  <c r="S18" i="3" s="1"/>
  <c r="U18" i="3" s="1"/>
  <c r="V21" i="3"/>
  <c r="W22" i="3"/>
  <c r="X22" i="3" s="1"/>
  <c r="S22" i="3" s="1"/>
  <c r="U22" i="3" s="1"/>
  <c r="V26" i="3"/>
  <c r="W26" i="3" s="1"/>
  <c r="X26" i="3" s="1"/>
  <c r="S26" i="3" s="1"/>
  <c r="U26" i="3" s="1"/>
  <c r="U29" i="3"/>
  <c r="U30" i="3"/>
  <c r="U31" i="3"/>
  <c r="T32" i="3"/>
  <c r="R5" i="3"/>
  <c r="W5" i="3" s="1"/>
  <c r="X5" i="3" s="1"/>
  <c r="S5" i="3" s="1"/>
  <c r="U5" i="3" s="1"/>
  <c r="V5" i="3"/>
  <c r="R12" i="3"/>
  <c r="R16" i="3"/>
  <c r="V14" i="3" s="1"/>
  <c r="W17" i="3"/>
  <c r="X17" i="3" s="1"/>
  <c r="S15" i="3" s="1"/>
  <c r="U15" i="3" s="1"/>
  <c r="R20" i="3"/>
  <c r="W20" i="3" s="1"/>
  <c r="X20" i="3" s="1"/>
  <c r="S20" i="3" s="1"/>
  <c r="U20" i="3" s="1"/>
  <c r="V20" i="3"/>
  <c r="R24" i="3"/>
  <c r="V24" i="3"/>
  <c r="R29" i="3"/>
  <c r="R30" i="3"/>
  <c r="R31" i="3"/>
  <c r="V31" i="3"/>
  <c r="X31" i="3" s="1"/>
  <c r="U12" i="3"/>
  <c r="R8" i="3"/>
  <c r="V8" i="3" s="1"/>
  <c r="U11" i="3"/>
  <c r="V12" i="3"/>
  <c r="X12" i="3" s="1"/>
  <c r="V16" i="3"/>
  <c r="W16" i="3" s="1"/>
  <c r="X16" i="3" s="1"/>
  <c r="S14" i="3" s="1"/>
  <c r="U14" i="3" s="1"/>
  <c r="R4" i="3"/>
  <c r="R11" i="3"/>
  <c r="S12" i="3"/>
  <c r="R19" i="3"/>
  <c r="R23" i="3"/>
  <c r="R28" i="3"/>
  <c r="S31" i="3"/>
  <c r="U21" i="1"/>
  <c r="R21" i="1"/>
  <c r="V21" i="1"/>
  <c r="W23" i="1"/>
  <c r="X23" i="1" s="1"/>
  <c r="S19" i="1"/>
  <c r="S21" i="1"/>
  <c r="U25" i="1"/>
  <c r="V14" i="1"/>
  <c r="W14" i="1" s="1"/>
  <c r="X14" i="1" s="1"/>
  <c r="S14" i="1" s="1"/>
  <c r="U14" i="1" s="1"/>
  <c r="W18" i="1"/>
  <c r="R18" i="1"/>
  <c r="R25" i="1"/>
  <c r="V25" i="1"/>
  <c r="X25" i="1" s="1"/>
  <c r="X29" i="1"/>
  <c r="V30" i="1"/>
  <c r="W31" i="1"/>
  <c r="R34" i="1"/>
  <c r="W34" i="1"/>
  <c r="X34" i="1" s="1"/>
  <c r="U17" i="1"/>
  <c r="R17" i="1"/>
  <c r="V17" i="1"/>
  <c r="X17" i="1" s="1"/>
  <c r="R22" i="1"/>
  <c r="R13" i="1"/>
  <c r="V13" i="1" s="1"/>
  <c r="S17" i="1"/>
  <c r="V18" i="1"/>
  <c r="W19" i="1"/>
  <c r="X19" i="1" s="1"/>
  <c r="S22" i="1"/>
  <c r="S25" i="1"/>
  <c r="V26" i="1"/>
  <c r="W26" i="1" s="1"/>
  <c r="X26" i="1" s="1"/>
  <c r="S26" i="1" s="1"/>
  <c r="U26" i="1" s="1"/>
  <c r="W27" i="1"/>
  <c r="X27" i="1" s="1"/>
  <c r="R30" i="1"/>
  <c r="W30" i="1"/>
  <c r="X30" i="1" s="1"/>
  <c r="S34" i="1"/>
  <c r="S35" i="1"/>
  <c r="S30" i="1"/>
  <c r="S31" i="1"/>
  <c r="X35" i="1"/>
  <c r="X31" i="1"/>
  <c r="U16" i="1"/>
  <c r="U20" i="1"/>
  <c r="U28" i="1"/>
  <c r="U36" i="1"/>
  <c r="U37" i="1"/>
  <c r="U38" i="1"/>
  <c r="R12" i="1"/>
  <c r="W12" i="1" s="1"/>
  <c r="V12" i="1"/>
  <c r="R16" i="1"/>
  <c r="V16" i="1"/>
  <c r="X16" i="1" s="1"/>
  <c r="U19" i="1"/>
  <c r="R20" i="1"/>
  <c r="V20" i="1"/>
  <c r="X20" i="1" s="1"/>
  <c r="W21" i="1"/>
  <c r="X21" i="1" s="1"/>
  <c r="U23" i="1"/>
  <c r="R24" i="1"/>
  <c r="V22" i="1" s="1"/>
  <c r="W22" i="1" s="1"/>
  <c r="X22" i="1" s="1"/>
  <c r="S24" i="1" s="1"/>
  <c r="U24" i="1" s="1"/>
  <c r="V24" i="1"/>
  <c r="X24" i="1" s="1"/>
  <c r="U27" i="1"/>
  <c r="R28" i="1"/>
  <c r="V28" i="1"/>
  <c r="X28" i="1" s="1"/>
  <c r="U31" i="1"/>
  <c r="R32" i="1"/>
  <c r="V32" i="1"/>
  <c r="X32" i="1" s="1"/>
  <c r="U35" i="1"/>
  <c r="R36" i="1"/>
  <c r="R37" i="1"/>
  <c r="R38" i="1"/>
  <c r="T39" i="1"/>
  <c r="U32" i="1"/>
  <c r="R11" i="1"/>
  <c r="R15" i="1"/>
  <c r="V15" i="1" s="1"/>
  <c r="S16" i="1"/>
  <c r="R19" i="1"/>
  <c r="S20" i="1"/>
  <c r="U22" i="1"/>
  <c r="R27" i="1"/>
  <c r="S28" i="1"/>
  <c r="R31" i="1"/>
  <c r="S32" i="1"/>
  <c r="R35" i="1"/>
  <c r="W8" i="3" l="1"/>
  <c r="X8" i="3" s="1"/>
  <c r="S8" i="3" s="1"/>
  <c r="U8" i="3" s="1"/>
  <c r="W19" i="3"/>
  <c r="X19" i="3" s="1"/>
  <c r="S19" i="3" s="1"/>
  <c r="U19" i="3" s="1"/>
  <c r="W14" i="3"/>
  <c r="X14" i="3" s="1"/>
  <c r="S16" i="3" s="1"/>
  <c r="U16" i="3" s="1"/>
  <c r="W23" i="3"/>
  <c r="X23" i="3" s="1"/>
  <c r="S23" i="3" s="1"/>
  <c r="U23" i="3" s="1"/>
  <c r="W4" i="3"/>
  <c r="X4" i="3" s="1"/>
  <c r="S4" i="3" s="1"/>
  <c r="U4" i="3" s="1"/>
  <c r="V23" i="3"/>
  <c r="V28" i="3"/>
  <c r="W28" i="3" s="1"/>
  <c r="X28" i="3" s="1"/>
  <c r="S28" i="3" s="1"/>
  <c r="U28" i="3" s="1"/>
  <c r="X18" i="1"/>
  <c r="S18" i="1" s="1"/>
  <c r="U18" i="1" s="1"/>
  <c r="W15" i="1"/>
  <c r="X15" i="1" s="1"/>
  <c r="S15" i="1" s="1"/>
  <c r="U15" i="1" s="1"/>
  <c r="W13" i="1"/>
  <c r="X13" i="1" s="1"/>
  <c r="S13" i="1" s="1"/>
  <c r="U13" i="1" s="1"/>
  <c r="X12" i="1"/>
  <c r="S12" i="1" s="1"/>
  <c r="U12" i="1" s="1"/>
  <c r="V11" i="1"/>
  <c r="W11" i="1" s="1"/>
  <c r="U32" i="3" l="1"/>
  <c r="U33" i="3" s="1"/>
  <c r="X11" i="1"/>
  <c r="S11" i="1" s="1"/>
  <c r="U11" i="1" s="1"/>
  <c r="U39" i="1" s="1"/>
  <c r="U40" i="1" s="1"/>
</calcChain>
</file>

<file path=xl/sharedStrings.xml><?xml version="1.0" encoding="utf-8"?>
<sst xmlns="http://schemas.openxmlformats.org/spreadsheetml/2006/main" count="133" uniqueCount="74">
  <si>
    <t>RÄKNA UT MEDELTALET PÅ AVGÅNGSBETYGET</t>
  </si>
  <si>
    <t>SPARA DENNA FIL PÅ DITT PERSONLIGA KONTO!</t>
  </si>
  <si>
    <t>Du kan räkna ut ditt medeltal genom att skriva in de vitsord du fått i kurserna (använd endast de skuggade fälten).</t>
  </si>
  <si>
    <t xml:space="preserve">Skriv inte in kurser som bedömts med Godkänd "G" eftersom de inte räknas med i medeltalet. </t>
  </si>
  <si>
    <t>Om du har bytt nivå i ett ämne, skriv endast in vitsord givna på den nya nivån.</t>
  </si>
  <si>
    <t>Läroämnen som inte bedöms med vitsord, t.ex. LÄR, IT och externa fritt valda kurser behövs inte i beräkningen.</t>
  </si>
  <si>
    <t>Mitt avgångsbetyg:</t>
  </si>
  <si>
    <t>ÄMNE / kurser</t>
  </si>
  <si>
    <t>Medeltal</t>
  </si>
  <si>
    <t>Ämnes-vitsord</t>
  </si>
  <si>
    <t>Antal     kurser med vitsord</t>
  </si>
  <si>
    <t>Läroämnes-summa</t>
  </si>
  <si>
    <t>Svenska/SVA</t>
  </si>
  <si>
    <t>Engelska</t>
  </si>
  <si>
    <t>Finska A</t>
  </si>
  <si>
    <t>Finska A2</t>
  </si>
  <si>
    <t>Finska B</t>
  </si>
  <si>
    <t>Franska</t>
  </si>
  <si>
    <t>Ryska</t>
  </si>
  <si>
    <t>Spanska</t>
  </si>
  <si>
    <t>Tyska</t>
  </si>
  <si>
    <t>Matematik kort/lång</t>
  </si>
  <si>
    <t>Biologi</t>
  </si>
  <si>
    <t>Geografi</t>
  </si>
  <si>
    <t>Fysik kort/lång</t>
  </si>
  <si>
    <t>Kemi kort/lång</t>
  </si>
  <si>
    <t>Filosofi</t>
  </si>
  <si>
    <t>Psykologi</t>
  </si>
  <si>
    <t>Historia</t>
  </si>
  <si>
    <t>Samhällskunskap</t>
  </si>
  <si>
    <t>Religion / Livsåsk.</t>
  </si>
  <si>
    <t>Hälsokunskap</t>
  </si>
  <si>
    <t>Idrott</t>
  </si>
  <si>
    <t>Hälsa och idrott</t>
  </si>
  <si>
    <t>Bildkonst</t>
  </si>
  <si>
    <t>Musik</t>
  </si>
  <si>
    <t>Teater och drama</t>
  </si>
  <si>
    <t>IT</t>
  </si>
  <si>
    <t>Lärandestrategi</t>
  </si>
  <si>
    <t>Fritt valda kurser</t>
  </si>
  <si>
    <t>Läroämnessumma / antal vitsordsgivna kurser = avgångsbetygets medeltal:</t>
  </si>
  <si>
    <t>Heltal</t>
  </si>
  <si>
    <t>decimal</t>
  </si>
  <si>
    <t>Betyg och examen</t>
  </si>
  <si>
    <t>På examensdagen erhåller du två betyg:</t>
  </si>
  <si>
    <t xml:space="preserve"> - Ett studentexamensbetyg som utfärdas av Studentexamensnämnden</t>
  </si>
  <si>
    <t xml:space="preserve"> - Ett gymnasieexamensbetyg* från Ålands lyceum (ditt avgångsbetyg)</t>
  </si>
  <si>
    <t>Med tanke på vidarestudier efter lyceet är det bra att känna till följande gällande betyg och antagningsprinciper.</t>
  </si>
  <si>
    <t xml:space="preserve">Observera att antagningsprinciperna varierar från land till land. </t>
  </si>
  <si>
    <t>Den sökande antas på basen av antingen:</t>
  </si>
  <si>
    <t xml:space="preserve"> - Studentexamensbetyget</t>
  </si>
  <si>
    <t xml:space="preserve"> - Gymnasiexamensbetyget</t>
  </si>
  <si>
    <t xml:space="preserve"> - Både gymnasieexamensbetyget och studentexamensbetyget</t>
  </si>
  <si>
    <t>Gymnasiexamensbetyget</t>
  </si>
  <si>
    <t>Studentexamensbetyget</t>
  </si>
  <si>
    <t>Studier i Finland</t>
  </si>
  <si>
    <t>x</t>
  </si>
  <si>
    <t>Studier i Norge</t>
  </si>
  <si>
    <t>Studier i Danmark</t>
  </si>
  <si>
    <t>Övriga europeiska länder</t>
  </si>
  <si>
    <r>
      <t>x</t>
    </r>
    <r>
      <rPr>
        <vertAlign val="superscript"/>
        <sz val="12"/>
        <rFont val="Arial"/>
        <family val="2"/>
      </rPr>
      <t>1</t>
    </r>
  </si>
  <si>
    <t>Övriga världen</t>
  </si>
  <si>
    <t>Studier i Sverige</t>
  </si>
  <si>
    <t>Högskolan på Åland</t>
  </si>
  <si>
    <t xml:space="preserve">Observera att ovanstående gäller tillsvidare. </t>
  </si>
  <si>
    <t>Kontrollera alltid respektive lands antagningsprinciper inför ansökan till vidarestudier.</t>
  </si>
  <si>
    <t>* På gymnasieexamensbetyget antecknas ett betygsmedeltal som utgör det vägda medeltalet</t>
  </si>
  <si>
    <t>av samtliga läroämnesvitord. Betygsmedeltalet uträknas i förhållande till antalet avlagda kurser</t>
  </si>
  <si>
    <r>
      <t>x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Ingår sällan, varierar från lärosäte till lärosäte</t>
    </r>
  </si>
  <si>
    <t>Så här räknar du ut medeltalet på ditt avgångsbetyg, exempel:</t>
  </si>
  <si>
    <t>G</t>
  </si>
  <si>
    <t>Avbrutit</t>
  </si>
  <si>
    <t>som bedömts med siffervitsord. Läs mer på Studnet under Bedömning.</t>
  </si>
  <si>
    <t>Läro-ämnes-summa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</si>
</sst>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hair">
        <color indexed="58"/>
      </bottom>
      <diagonal/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hair">
        <color indexed="58"/>
      </bottom>
      <diagonal/>
    </border>
    <border>
      <left style="medium">
        <color indexed="64"/>
      </left>
      <right style="medium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58"/>
      </left>
      <right style="medium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8"/>
      </left>
      <right/>
      <top/>
      <bottom/>
      <diagonal/>
    </border>
    <border>
      <left style="medium">
        <color indexed="58"/>
      </left>
      <right/>
      <top/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medium">
        <color indexed="64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medium">
        <color indexed="64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1" xfId="0" applyFont="1" applyBorder="1" applyProtection="1"/>
    <xf numFmtId="0" fontId="2" fillId="0" borderId="2" xfId="0" applyFont="1" applyBorder="1" applyProtection="1"/>
    <xf numFmtId="0" fontId="5" fillId="0" borderId="3" xfId="0" applyFont="1" applyBorder="1" applyAlignment="1" applyProtection="1">
      <alignment horizontal="center" wrapText="1"/>
    </xf>
    <xf numFmtId="0" fontId="2" fillId="0" borderId="4" xfId="0" applyFont="1" applyBorder="1" applyProtection="1"/>
    <xf numFmtId="0" fontId="2" fillId="2" borderId="5" xfId="0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3" borderId="0" xfId="0" applyFont="1" applyFill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13" xfId="0" applyFont="1" applyBorder="1" applyProtection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2" fontId="5" fillId="4" borderId="16" xfId="0" applyNumberFormat="1" applyFont="1" applyFill="1" applyBorder="1" applyAlignment="1" applyProtection="1">
      <alignment horizontal="right"/>
    </xf>
    <xf numFmtId="0" fontId="2" fillId="0" borderId="0" xfId="0" applyFont="1"/>
    <xf numFmtId="0" fontId="5" fillId="0" borderId="3" xfId="0" applyFont="1" applyBorder="1" applyAlignment="1">
      <alignment horizontal="center" wrapText="1"/>
    </xf>
    <xf numFmtId="2" fontId="2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0" xfId="0" applyFont="1" applyFill="1"/>
    <xf numFmtId="0" fontId="2" fillId="2" borderId="7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4" borderId="16" xfId="0" applyNumberFormat="1" applyFont="1" applyFill="1" applyBorder="1" applyAlignment="1">
      <alignment horizontal="right"/>
    </xf>
    <xf numFmtId="0" fontId="0" fillId="0" borderId="0" xfId="0" applyProtection="1"/>
    <xf numFmtId="2" fontId="2" fillId="0" borderId="0" xfId="0" applyNumberFormat="1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7" fillId="0" borderId="17" xfId="0" applyFont="1" applyBorder="1" applyProtection="1"/>
    <xf numFmtId="0" fontId="7" fillId="0" borderId="17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J26" sqref="J26"/>
    </sheetView>
  </sheetViews>
  <sheetFormatPr defaultRowHeight="15" x14ac:dyDescent="0.25"/>
  <cols>
    <col min="1" max="1" width="21.140625" style="53" customWidth="1"/>
    <col min="2" max="17" width="3.7109375" style="53" customWidth="1"/>
    <col min="18" max="21" width="9.140625" style="53"/>
    <col min="22" max="24" width="0" style="53" hidden="1" customWidth="1"/>
    <col min="25" max="16384" width="9.140625" style="53"/>
  </cols>
  <sheetData>
    <row r="1" spans="1:2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4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thickBot="1" x14ac:dyDescent="0.3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.75" thickBot="1" x14ac:dyDescent="0.3">
      <c r="A9" s="1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</row>
    <row r="10" spans="1:24" ht="52.5" thickBot="1" x14ac:dyDescent="0.3">
      <c r="A10" s="5" t="s">
        <v>7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7" t="s">
        <v>8</v>
      </c>
      <c r="S10" s="7" t="s">
        <v>9</v>
      </c>
      <c r="T10" s="7" t="s">
        <v>10</v>
      </c>
      <c r="U10" s="7" t="s">
        <v>11</v>
      </c>
      <c r="V10" s="2" t="s">
        <v>41</v>
      </c>
      <c r="W10" s="2" t="s">
        <v>42</v>
      </c>
      <c r="X10" s="7" t="s">
        <v>9</v>
      </c>
    </row>
    <row r="11" spans="1:24" ht="15.75" thickBot="1" x14ac:dyDescent="0.3">
      <c r="A11" s="8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 t="str">
        <f t="shared" ref="R11:R38" si="0">IF(T11&gt;=1,AVERAGE(B11:Q11),"-")</f>
        <v>-</v>
      </c>
      <c r="S11" s="11" t="str">
        <f t="shared" ref="S11:S20" si="1">IF(T11&gt;=1,X11,"-")</f>
        <v>-</v>
      </c>
      <c r="T11" s="11">
        <f t="shared" ref="T11:T38" si="2">COUNT(B11:Q11)</f>
        <v>0</v>
      </c>
      <c r="U11" s="11" t="str">
        <f t="shared" ref="U11:U38" si="3">IF(T11&gt;=1,S11*T11,"-")</f>
        <v>-</v>
      </c>
      <c r="V11" s="54" t="str">
        <f t="shared" ref="V11:V20" si="4">IF(T11&gt;=1,INT(R11),"-")</f>
        <v>-</v>
      </c>
      <c r="W11" s="54" t="str">
        <f t="shared" ref="W11:W20" si="5">IF(T11&gt;=1,R11-V11,"-")</f>
        <v>-</v>
      </c>
      <c r="X11" s="2" t="e">
        <f t="shared" ref="X11:X24" si="6">IF(W11&lt;0.5,V11,V11+1)</f>
        <v>#VALUE!</v>
      </c>
    </row>
    <row r="12" spans="1:24" ht="15.75" thickBot="1" x14ac:dyDescent="0.3">
      <c r="A12" s="8" t="s">
        <v>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 t="str">
        <f t="shared" si="0"/>
        <v>-</v>
      </c>
      <c r="S12" s="11" t="str">
        <f t="shared" si="1"/>
        <v>-</v>
      </c>
      <c r="T12" s="11">
        <f t="shared" si="2"/>
        <v>0</v>
      </c>
      <c r="U12" s="11" t="str">
        <f t="shared" si="3"/>
        <v>-</v>
      </c>
      <c r="V12" s="54" t="str">
        <f t="shared" si="4"/>
        <v>-</v>
      </c>
      <c r="W12" s="54" t="str">
        <f t="shared" si="5"/>
        <v>-</v>
      </c>
      <c r="X12" s="2" t="e">
        <f t="shared" si="6"/>
        <v>#VALUE!</v>
      </c>
    </row>
    <row r="13" spans="1:24" ht="15.75" thickBot="1" x14ac:dyDescent="0.3">
      <c r="A13" s="8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 t="str">
        <f t="shared" si="0"/>
        <v>-</v>
      </c>
      <c r="S13" s="11" t="str">
        <f t="shared" si="1"/>
        <v>-</v>
      </c>
      <c r="T13" s="11">
        <f t="shared" si="2"/>
        <v>0</v>
      </c>
      <c r="U13" s="11" t="str">
        <f t="shared" si="3"/>
        <v>-</v>
      </c>
      <c r="V13" s="54" t="str">
        <f t="shared" si="4"/>
        <v>-</v>
      </c>
      <c r="W13" s="54" t="str">
        <f t="shared" si="5"/>
        <v>-</v>
      </c>
      <c r="X13" s="2" t="e">
        <f t="shared" si="6"/>
        <v>#VALUE!</v>
      </c>
    </row>
    <row r="14" spans="1:24" ht="15.75" thickBot="1" x14ac:dyDescent="0.3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 t="str">
        <f t="shared" si="0"/>
        <v>-</v>
      </c>
      <c r="S14" s="11" t="str">
        <f t="shared" si="1"/>
        <v>-</v>
      </c>
      <c r="T14" s="11">
        <f t="shared" si="2"/>
        <v>0</v>
      </c>
      <c r="U14" s="11" t="str">
        <f>IF(T14&gt;=1,S14*T14,"-")</f>
        <v>-</v>
      </c>
      <c r="V14" s="54" t="str">
        <f t="shared" si="4"/>
        <v>-</v>
      </c>
      <c r="W14" s="54" t="str">
        <f t="shared" si="5"/>
        <v>-</v>
      </c>
      <c r="X14" s="2" t="e">
        <f t="shared" si="6"/>
        <v>#VALUE!</v>
      </c>
    </row>
    <row r="15" spans="1:24" ht="15.75" thickBot="1" x14ac:dyDescent="0.3">
      <c r="A15" s="8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 t="str">
        <f t="shared" si="0"/>
        <v>-</v>
      </c>
      <c r="S15" s="11" t="str">
        <f t="shared" si="1"/>
        <v>-</v>
      </c>
      <c r="T15" s="11">
        <f t="shared" si="2"/>
        <v>0</v>
      </c>
      <c r="U15" s="11" t="str">
        <f t="shared" si="3"/>
        <v>-</v>
      </c>
      <c r="V15" s="54" t="str">
        <f t="shared" si="4"/>
        <v>-</v>
      </c>
      <c r="W15" s="54" t="str">
        <f t="shared" si="5"/>
        <v>-</v>
      </c>
      <c r="X15" s="2" t="e">
        <f t="shared" si="6"/>
        <v>#VALUE!</v>
      </c>
    </row>
    <row r="16" spans="1:24" ht="15.75" thickBot="1" x14ac:dyDescent="0.3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 t="str">
        <f t="shared" si="0"/>
        <v>-</v>
      </c>
      <c r="S16" s="11" t="str">
        <f t="shared" si="1"/>
        <v>-</v>
      </c>
      <c r="T16" s="11">
        <f t="shared" si="2"/>
        <v>0</v>
      </c>
      <c r="U16" s="11" t="str">
        <f t="shared" si="3"/>
        <v>-</v>
      </c>
      <c r="V16" s="54" t="str">
        <f t="shared" si="4"/>
        <v>-</v>
      </c>
      <c r="W16" s="54" t="str">
        <f t="shared" si="5"/>
        <v>-</v>
      </c>
      <c r="X16" s="2" t="e">
        <f t="shared" si="6"/>
        <v>#VALUE!</v>
      </c>
    </row>
    <row r="17" spans="1:24" ht="15.75" thickBot="1" x14ac:dyDescent="0.3">
      <c r="A17" s="8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 t="str">
        <f t="shared" si="0"/>
        <v>-</v>
      </c>
      <c r="S17" s="11" t="str">
        <f t="shared" si="1"/>
        <v>-</v>
      </c>
      <c r="T17" s="11">
        <f t="shared" si="2"/>
        <v>0</v>
      </c>
      <c r="U17" s="11" t="str">
        <f t="shared" si="3"/>
        <v>-</v>
      </c>
      <c r="V17" s="54" t="str">
        <f t="shared" si="4"/>
        <v>-</v>
      </c>
      <c r="W17" s="54" t="str">
        <f t="shared" si="5"/>
        <v>-</v>
      </c>
      <c r="X17" s="2" t="e">
        <f t="shared" si="6"/>
        <v>#VALUE!</v>
      </c>
    </row>
    <row r="18" spans="1:24" ht="15.75" thickBot="1" x14ac:dyDescent="0.3">
      <c r="A18" s="8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 t="str">
        <f t="shared" si="0"/>
        <v>-</v>
      </c>
      <c r="S18" s="11" t="str">
        <f t="shared" si="1"/>
        <v>-</v>
      </c>
      <c r="T18" s="11">
        <f t="shared" si="2"/>
        <v>0</v>
      </c>
      <c r="U18" s="11" t="str">
        <f t="shared" si="3"/>
        <v>-</v>
      </c>
      <c r="V18" s="54" t="str">
        <f t="shared" si="4"/>
        <v>-</v>
      </c>
      <c r="W18" s="54" t="str">
        <f t="shared" si="5"/>
        <v>-</v>
      </c>
      <c r="X18" s="2" t="e">
        <f t="shared" si="6"/>
        <v>#VALUE!</v>
      </c>
    </row>
    <row r="19" spans="1:24" ht="15.75" thickBot="1" x14ac:dyDescent="0.3">
      <c r="A19" s="8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 t="str">
        <f t="shared" si="0"/>
        <v>-</v>
      </c>
      <c r="S19" s="11" t="str">
        <f t="shared" si="1"/>
        <v>-</v>
      </c>
      <c r="T19" s="11">
        <f t="shared" si="2"/>
        <v>0</v>
      </c>
      <c r="U19" s="11" t="str">
        <f t="shared" si="3"/>
        <v>-</v>
      </c>
      <c r="V19" s="54" t="str">
        <f t="shared" si="4"/>
        <v>-</v>
      </c>
      <c r="W19" s="54" t="str">
        <f t="shared" si="5"/>
        <v>-</v>
      </c>
      <c r="X19" s="2" t="e">
        <f t="shared" si="6"/>
        <v>#VALUE!</v>
      </c>
    </row>
    <row r="20" spans="1:24" ht="15.75" thickBot="1" x14ac:dyDescent="0.3">
      <c r="A20" s="8" t="s">
        <v>21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 t="str">
        <f t="shared" si="0"/>
        <v>-</v>
      </c>
      <c r="S20" s="11" t="str">
        <f t="shared" si="1"/>
        <v>-</v>
      </c>
      <c r="T20" s="11">
        <f t="shared" si="2"/>
        <v>0</v>
      </c>
      <c r="U20" s="11" t="str">
        <f t="shared" si="3"/>
        <v>-</v>
      </c>
      <c r="V20" s="54" t="str">
        <f t="shared" si="4"/>
        <v>-</v>
      </c>
      <c r="W20" s="54" t="str">
        <f t="shared" si="5"/>
        <v>-</v>
      </c>
      <c r="X20" s="2" t="e">
        <f t="shared" si="6"/>
        <v>#VALUE!</v>
      </c>
    </row>
    <row r="21" spans="1:24" ht="15.75" thickBot="1" x14ac:dyDescent="0.3">
      <c r="A21" s="8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 t="str">
        <f>IF(T21&gt;=1,AVERAGE(B21:Q21),"-")</f>
        <v>-</v>
      </c>
      <c r="S21" s="11" t="str">
        <f>IF(T21&gt;=1,X23,"-")</f>
        <v>-</v>
      </c>
      <c r="T21" s="11">
        <f>COUNT(B21:Q21)</f>
        <v>0</v>
      </c>
      <c r="U21" s="11" t="str">
        <f>IF(T21&gt;=1,S21*T21,"-")</f>
        <v>-</v>
      </c>
      <c r="V21" s="54" t="str">
        <f>IF(T23&gt;=1,INT(R23),"-")</f>
        <v>-</v>
      </c>
      <c r="W21" s="54" t="str">
        <f>IF(T23&gt;=1,R23-V21,"-")</f>
        <v>-</v>
      </c>
      <c r="X21" s="2" t="e">
        <f t="shared" si="6"/>
        <v>#VALUE!</v>
      </c>
    </row>
    <row r="22" spans="1:24" ht="15.75" thickBot="1" x14ac:dyDescent="0.3">
      <c r="A22" s="8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 t="str">
        <f>IF(T22&gt;=1,AVERAGE(B22:Q22),"-")</f>
        <v>-</v>
      </c>
      <c r="S22" s="11" t="str">
        <f>IF(T22&gt;=1,X24,"-")</f>
        <v>-</v>
      </c>
      <c r="T22" s="11">
        <f>COUNT(B22:Q22)</f>
        <v>0</v>
      </c>
      <c r="U22" s="11" t="str">
        <f>IF(T22&gt;=1,S22*T22,"-")</f>
        <v>-</v>
      </c>
      <c r="V22" s="54" t="str">
        <f>IF(T24&gt;=1,INT(R24),"-")</f>
        <v>-</v>
      </c>
      <c r="W22" s="54" t="str">
        <f>IF(T24&gt;=1,R24-V22,"-")</f>
        <v>-</v>
      </c>
      <c r="X22" s="2" t="e">
        <f t="shared" si="6"/>
        <v>#VALUE!</v>
      </c>
    </row>
    <row r="23" spans="1:24" ht="15.75" thickBot="1" x14ac:dyDescent="0.3">
      <c r="A23" s="8" t="s">
        <v>24</v>
      </c>
      <c r="B23" s="9"/>
      <c r="C23" s="9"/>
      <c r="D23" s="9"/>
      <c r="E23" s="9"/>
      <c r="F23" s="9"/>
      <c r="G23" s="9"/>
      <c r="H23" s="12"/>
      <c r="I23" s="9"/>
      <c r="J23" s="9"/>
      <c r="K23" s="9"/>
      <c r="L23" s="9"/>
      <c r="M23" s="9"/>
      <c r="N23" s="9"/>
      <c r="O23" s="9"/>
      <c r="P23" s="9"/>
      <c r="Q23" s="9"/>
      <c r="R23" s="10" t="str">
        <f t="shared" si="0"/>
        <v>-</v>
      </c>
      <c r="S23" s="11" t="str">
        <f>IF(T23&gt;=1,X21,"-")</f>
        <v>-</v>
      </c>
      <c r="T23" s="11">
        <f t="shared" si="2"/>
        <v>0</v>
      </c>
      <c r="U23" s="11" t="str">
        <f t="shared" si="3"/>
        <v>-</v>
      </c>
      <c r="V23" s="54" t="str">
        <f>IF(T21&gt;=1,INT(R21),"-")</f>
        <v>-</v>
      </c>
      <c r="W23" s="54" t="str">
        <f>IF(T21&gt;=1,R21-V23,"-")</f>
        <v>-</v>
      </c>
      <c r="X23" s="2" t="e">
        <f t="shared" si="6"/>
        <v>#VALUE!</v>
      </c>
    </row>
    <row r="24" spans="1:24" ht="15.75" thickBot="1" x14ac:dyDescent="0.3">
      <c r="A24" s="8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 t="str">
        <f t="shared" si="0"/>
        <v>-</v>
      </c>
      <c r="S24" s="11" t="str">
        <f>IF(T24&gt;=1,X22,"-")</f>
        <v>-</v>
      </c>
      <c r="T24" s="11">
        <f t="shared" si="2"/>
        <v>0</v>
      </c>
      <c r="U24" s="11" t="str">
        <f t="shared" si="3"/>
        <v>-</v>
      </c>
      <c r="V24" s="54" t="str">
        <f>IF(T22&gt;=1,INT(R22),"-")</f>
        <v>-</v>
      </c>
      <c r="W24" s="54" t="str">
        <f>IF(T22&gt;=1,R22-V24,"-")</f>
        <v>-</v>
      </c>
      <c r="X24" s="2" t="e">
        <f t="shared" si="6"/>
        <v>#VALUE!</v>
      </c>
    </row>
    <row r="25" spans="1:24" ht="15.75" thickBot="1" x14ac:dyDescent="0.3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 t="str">
        <f t="shared" si="0"/>
        <v>-</v>
      </c>
      <c r="S25" s="11" t="str">
        <f t="shared" ref="S25:S38" si="7">IF(T25&gt;=1,X25,"-")</f>
        <v>-</v>
      </c>
      <c r="T25" s="11">
        <f t="shared" si="2"/>
        <v>0</v>
      </c>
      <c r="U25" s="11" t="str">
        <f t="shared" si="3"/>
        <v>-</v>
      </c>
      <c r="V25" s="54" t="str">
        <f t="shared" ref="V25:V30" si="8">IF(T25&gt;=1,INT(R25),"-")</f>
        <v>-</v>
      </c>
      <c r="W25" s="54" t="str">
        <f t="shared" ref="W25:W32" si="9">IF(T25&gt;=1,R25-V25,"-")</f>
        <v>-</v>
      </c>
      <c r="X25" s="2" t="e">
        <f>IF(W25&lt;0.5,V25,V25+1)</f>
        <v>#VALUE!</v>
      </c>
    </row>
    <row r="26" spans="1:24" ht="15.75" thickBot="1" x14ac:dyDescent="0.3">
      <c r="A26" s="8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 t="str">
        <f t="shared" si="0"/>
        <v>-</v>
      </c>
      <c r="S26" s="11" t="str">
        <f t="shared" si="7"/>
        <v>-</v>
      </c>
      <c r="T26" s="11">
        <f t="shared" si="2"/>
        <v>0</v>
      </c>
      <c r="U26" s="11" t="str">
        <f t="shared" si="3"/>
        <v>-</v>
      </c>
      <c r="V26" s="54" t="str">
        <f t="shared" si="8"/>
        <v>-</v>
      </c>
      <c r="W26" s="54" t="str">
        <f t="shared" si="9"/>
        <v>-</v>
      </c>
      <c r="X26" s="2" t="e">
        <f>IF(W26&lt;0.5,V26,V26+1)</f>
        <v>#VALUE!</v>
      </c>
    </row>
    <row r="27" spans="1:24" ht="15.75" thickBot="1" x14ac:dyDescent="0.3">
      <c r="A27" s="8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 t="str">
        <f t="shared" si="0"/>
        <v>-</v>
      </c>
      <c r="S27" s="11" t="str">
        <f t="shared" si="7"/>
        <v>-</v>
      </c>
      <c r="T27" s="11">
        <f t="shared" si="2"/>
        <v>0</v>
      </c>
      <c r="U27" s="11" t="str">
        <f t="shared" si="3"/>
        <v>-</v>
      </c>
      <c r="V27" s="54" t="str">
        <f t="shared" si="8"/>
        <v>-</v>
      </c>
      <c r="W27" s="54" t="str">
        <f t="shared" si="9"/>
        <v>-</v>
      </c>
      <c r="X27" s="2" t="e">
        <f>IF(W27&lt;0.5,V27,V27+1)</f>
        <v>#VALUE!</v>
      </c>
    </row>
    <row r="28" spans="1:24" ht="15.75" thickBot="1" x14ac:dyDescent="0.3">
      <c r="A28" s="8" t="s">
        <v>29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 t="str">
        <f t="shared" si="0"/>
        <v>-</v>
      </c>
      <c r="S28" s="11" t="str">
        <f t="shared" si="7"/>
        <v>-</v>
      </c>
      <c r="T28" s="11">
        <f t="shared" si="2"/>
        <v>0</v>
      </c>
      <c r="U28" s="11" t="str">
        <f t="shared" si="3"/>
        <v>-</v>
      </c>
      <c r="V28" s="54" t="str">
        <f t="shared" si="8"/>
        <v>-</v>
      </c>
      <c r="W28" s="54" t="str">
        <f t="shared" si="9"/>
        <v>-</v>
      </c>
      <c r="X28" s="2" t="e">
        <f>IF(W28&lt;0.5,V28,V28+1)</f>
        <v>#VALUE!</v>
      </c>
    </row>
    <row r="29" spans="1:24" ht="15.75" thickBot="1" x14ac:dyDescent="0.3">
      <c r="A29" s="8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 t="str">
        <f t="shared" si="0"/>
        <v>-</v>
      </c>
      <c r="S29" s="11" t="str">
        <f t="shared" si="7"/>
        <v>-</v>
      </c>
      <c r="T29" s="11">
        <f t="shared" si="2"/>
        <v>0</v>
      </c>
      <c r="U29" s="11" t="str">
        <f t="shared" si="3"/>
        <v>-</v>
      </c>
      <c r="V29" s="54" t="str">
        <f t="shared" si="8"/>
        <v>-</v>
      </c>
      <c r="W29" s="54" t="str">
        <f t="shared" si="9"/>
        <v>-</v>
      </c>
      <c r="X29" s="2" t="e">
        <f t="shared" ref="X29:X35" si="10">IF(W29&lt;0.5,V29,V29+1)</f>
        <v>#VALUE!</v>
      </c>
    </row>
    <row r="30" spans="1:24" ht="15.75" thickBot="1" x14ac:dyDescent="0.3">
      <c r="A30" s="8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 t="str">
        <f>IF(T30&gt;=1,AVERAGE(B30:Q30),"-")</f>
        <v>-</v>
      </c>
      <c r="S30" s="11" t="str">
        <f t="shared" si="7"/>
        <v>-</v>
      </c>
      <c r="T30" s="11">
        <f>COUNT(B30:Q30)</f>
        <v>0</v>
      </c>
      <c r="U30" s="11" t="str">
        <f t="shared" si="3"/>
        <v>-</v>
      </c>
      <c r="V30" s="54" t="str">
        <f t="shared" si="8"/>
        <v>-</v>
      </c>
      <c r="W30" s="54" t="str">
        <f t="shared" si="9"/>
        <v>-</v>
      </c>
      <c r="X30" s="2" t="e">
        <f t="shared" si="10"/>
        <v>#VALUE!</v>
      </c>
    </row>
    <row r="31" spans="1:24" ht="15.75" thickBot="1" x14ac:dyDescent="0.3">
      <c r="A31" s="8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 t="str">
        <f t="shared" si="0"/>
        <v>-</v>
      </c>
      <c r="S31" s="11" t="str">
        <f t="shared" si="7"/>
        <v>-</v>
      </c>
      <c r="T31" s="11">
        <f t="shared" si="2"/>
        <v>0</v>
      </c>
      <c r="U31" s="11" t="str">
        <f t="shared" si="3"/>
        <v>-</v>
      </c>
      <c r="V31" s="54" t="str">
        <f>IF(T31&gt;=1,INT(R31),"-")</f>
        <v>-</v>
      </c>
      <c r="W31" s="54" t="str">
        <f>IF(T31&gt;=1,R31-V31,"-")</f>
        <v>-</v>
      </c>
      <c r="X31" s="2" t="e">
        <f t="shared" si="10"/>
        <v>#VALUE!</v>
      </c>
    </row>
    <row r="32" spans="1:24" ht="15.75" thickBot="1" x14ac:dyDescent="0.3">
      <c r="A32" s="8" t="s">
        <v>33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 t="str">
        <f>IF(T32&gt;=1,AVERAGE(B32:Q32),"-")</f>
        <v>-</v>
      </c>
      <c r="S32" s="11" t="str">
        <f t="shared" si="7"/>
        <v>-</v>
      </c>
      <c r="T32" s="11">
        <f>COUNT(B32:Q32)</f>
        <v>0</v>
      </c>
      <c r="U32" s="11" t="str">
        <f>IF(T32&gt;=1,S32*T32,"-")</f>
        <v>-</v>
      </c>
      <c r="V32" s="54" t="str">
        <f>IF(T32&gt;=1,INT(R32),"-")</f>
        <v>-</v>
      </c>
      <c r="W32" s="54" t="str">
        <f t="shared" si="9"/>
        <v>-</v>
      </c>
      <c r="X32" s="2" t="e">
        <f t="shared" si="10"/>
        <v>#VALUE!</v>
      </c>
    </row>
    <row r="33" spans="1:24" ht="15.75" thickBot="1" x14ac:dyDescent="0.3">
      <c r="A33" s="8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 t="str">
        <f t="shared" si="0"/>
        <v>-</v>
      </c>
      <c r="S33" s="11" t="str">
        <f t="shared" si="7"/>
        <v>-</v>
      </c>
      <c r="T33" s="11">
        <f t="shared" si="2"/>
        <v>0</v>
      </c>
      <c r="U33" s="11" t="str">
        <f t="shared" si="3"/>
        <v>-</v>
      </c>
      <c r="V33" s="54" t="str">
        <f>IF(T33&gt;=1,INT(R33),"-")</f>
        <v>-</v>
      </c>
      <c r="W33" s="54" t="str">
        <f>IF(T33&gt;=1,R33-V33,"-")</f>
        <v>-</v>
      </c>
      <c r="X33" s="2" t="e">
        <f t="shared" si="10"/>
        <v>#VALUE!</v>
      </c>
    </row>
    <row r="34" spans="1:24" ht="15.75" thickBot="1" x14ac:dyDescent="0.3">
      <c r="A34" s="8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 t="str">
        <f t="shared" si="0"/>
        <v>-</v>
      </c>
      <c r="S34" s="11" t="str">
        <f t="shared" si="7"/>
        <v>-</v>
      </c>
      <c r="T34" s="11">
        <f t="shared" si="2"/>
        <v>0</v>
      </c>
      <c r="U34" s="11" t="str">
        <f t="shared" si="3"/>
        <v>-</v>
      </c>
      <c r="V34" s="54" t="str">
        <f>IF(T34&gt;=1,INT(R34),"-")</f>
        <v>-</v>
      </c>
      <c r="W34" s="54" t="str">
        <f>IF(T34&gt;=1,R34-V34,"-")</f>
        <v>-</v>
      </c>
      <c r="X34" s="2" t="e">
        <f t="shared" si="10"/>
        <v>#VALUE!</v>
      </c>
    </row>
    <row r="35" spans="1:24" ht="15.75" thickBot="1" x14ac:dyDescent="0.3">
      <c r="A35" s="8" t="s">
        <v>36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3"/>
      <c r="R35" s="14" t="str">
        <f t="shared" si="0"/>
        <v>-</v>
      </c>
      <c r="S35" s="15" t="str">
        <f t="shared" si="7"/>
        <v>-</v>
      </c>
      <c r="T35" s="15">
        <f t="shared" si="2"/>
        <v>0</v>
      </c>
      <c r="U35" s="15" t="str">
        <f t="shared" si="3"/>
        <v>-</v>
      </c>
      <c r="V35" s="54" t="str">
        <f>IF(T35&gt;=1,INT(R35),"-")</f>
        <v>-</v>
      </c>
      <c r="W35" s="54" t="str">
        <f>IF(T35&gt;=1,R35-V35,"-")</f>
        <v>-</v>
      </c>
      <c r="X35" s="2" t="e">
        <f t="shared" si="10"/>
        <v>#VALUE!</v>
      </c>
    </row>
    <row r="36" spans="1:24" ht="15.75" thickBot="1" x14ac:dyDescent="0.3">
      <c r="A36" s="8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6"/>
      <c r="R36" s="17" t="str">
        <f>IF(T36&gt;=1,AVERAGE(B36:Q36),"-")</f>
        <v>-</v>
      </c>
      <c r="S36" s="18" t="str">
        <f t="shared" si="7"/>
        <v>-</v>
      </c>
      <c r="T36" s="18">
        <f>COUNT(B36:Q36)</f>
        <v>0</v>
      </c>
      <c r="U36" s="19" t="str">
        <f>IF(T36&gt;=1,S36*T36,"-")</f>
        <v>-</v>
      </c>
      <c r="V36" s="54"/>
      <c r="W36" s="54"/>
      <c r="X36" s="2"/>
    </row>
    <row r="37" spans="1:24" ht="15.75" thickBot="1" x14ac:dyDescent="0.3">
      <c r="A37" s="20" t="s">
        <v>38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6"/>
      <c r="R37" s="17" t="str">
        <f>IF(T37&gt;=1,AVERAGE(B37:Q37),"-")</f>
        <v>-</v>
      </c>
      <c r="S37" s="18" t="str">
        <f t="shared" si="7"/>
        <v>-</v>
      </c>
      <c r="T37" s="18">
        <f>COUNT(B37:Q37)</f>
        <v>0</v>
      </c>
      <c r="U37" s="19" t="str">
        <f>IF(T37&gt;=1,S37*T37,"-")</f>
        <v>-</v>
      </c>
      <c r="V37" s="54"/>
      <c r="W37" s="54"/>
      <c r="X37" s="2"/>
    </row>
    <row r="38" spans="1:24" ht="15.75" thickBot="1" x14ac:dyDescent="0.3">
      <c r="A38" s="21" t="s">
        <v>39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7" t="str">
        <f t="shared" si="0"/>
        <v>-</v>
      </c>
      <c r="S38" s="18" t="str">
        <f t="shared" si="7"/>
        <v>-</v>
      </c>
      <c r="T38" s="18">
        <f t="shared" si="2"/>
        <v>0</v>
      </c>
      <c r="U38" s="19" t="str">
        <f t="shared" si="3"/>
        <v>-</v>
      </c>
      <c r="V38" s="54"/>
      <c r="W38" s="54"/>
      <c r="X38" s="2"/>
    </row>
    <row r="39" spans="1:24" ht="15.75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4">
        <f>SUM(T11:T38)</f>
        <v>0</v>
      </c>
      <c r="U39" s="24">
        <f>SUM(U11:U38)</f>
        <v>0</v>
      </c>
      <c r="V39" s="54"/>
      <c r="W39" s="54"/>
      <c r="X39" s="2"/>
    </row>
    <row r="40" spans="1:24" ht="15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5" t="s">
        <v>40</v>
      </c>
      <c r="U40" s="26" t="str">
        <f>IF(T39&gt;=1,U39/T39,"-")</f>
        <v>-</v>
      </c>
      <c r="V40" s="54"/>
      <c r="W40" s="54"/>
      <c r="X40" s="2"/>
    </row>
  </sheetData>
  <sheetProtection algorithmName="SHA-512" hashValue="GZcbjEHcpPv+nm6Ihekx1DQ/unejmfACMRmqXTrwDjBEpghS85djLRQ9Tw9HU0kYTToHXshehz9fHhif7t+X8Q==" saltValue="ZnBS97IkkX3uAs7IqvVzc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18" sqref="F18"/>
    </sheetView>
  </sheetViews>
  <sheetFormatPr defaultRowHeight="15" x14ac:dyDescent="0.25"/>
  <cols>
    <col min="1" max="1" width="28.28515625" style="53" customWidth="1"/>
    <col min="2" max="2" width="29" style="53" customWidth="1"/>
    <col min="3" max="3" width="26.5703125" style="53" customWidth="1"/>
    <col min="4" max="16384" width="9.140625" style="53"/>
  </cols>
  <sheetData>
    <row r="1" spans="1:7" ht="20.25" x14ac:dyDescent="0.3">
      <c r="A1" s="55" t="s">
        <v>43</v>
      </c>
      <c r="B1" s="56"/>
      <c r="C1" s="56"/>
      <c r="D1" s="56"/>
      <c r="E1" s="56"/>
      <c r="F1" s="2"/>
      <c r="G1" s="2"/>
    </row>
    <row r="2" spans="1:7" ht="15.75" x14ac:dyDescent="0.25">
      <c r="A2" s="56"/>
      <c r="B2" s="56"/>
      <c r="C2" s="56"/>
      <c r="D2" s="56"/>
      <c r="E2" s="56"/>
      <c r="F2" s="2"/>
      <c r="G2" s="2"/>
    </row>
    <row r="3" spans="1:7" ht="15.75" x14ac:dyDescent="0.25">
      <c r="A3" s="56" t="s">
        <v>44</v>
      </c>
      <c r="B3" s="56"/>
      <c r="C3" s="56"/>
      <c r="D3" s="56"/>
      <c r="E3" s="56"/>
      <c r="F3" s="2"/>
      <c r="G3" s="2"/>
    </row>
    <row r="4" spans="1:7" ht="15.75" x14ac:dyDescent="0.25">
      <c r="A4" s="56" t="s">
        <v>45</v>
      </c>
      <c r="B4" s="56"/>
      <c r="C4" s="56"/>
      <c r="D4" s="56"/>
      <c r="E4" s="56"/>
      <c r="F4" s="2"/>
      <c r="G4" s="2"/>
    </row>
    <row r="5" spans="1:7" ht="15.75" x14ac:dyDescent="0.25">
      <c r="A5" s="56" t="s">
        <v>46</v>
      </c>
      <c r="B5" s="56"/>
      <c r="C5" s="56"/>
      <c r="D5" s="56"/>
      <c r="E5" s="56"/>
      <c r="F5" s="2"/>
      <c r="G5" s="2"/>
    </row>
    <row r="6" spans="1:7" ht="15.75" x14ac:dyDescent="0.25">
      <c r="A6" s="56"/>
      <c r="B6" s="56"/>
      <c r="C6" s="56"/>
      <c r="D6" s="56"/>
      <c r="E6" s="56"/>
      <c r="F6" s="2"/>
      <c r="G6" s="2"/>
    </row>
    <row r="7" spans="1:7" ht="15.75" x14ac:dyDescent="0.25">
      <c r="A7" s="56" t="s">
        <v>47</v>
      </c>
      <c r="B7" s="56"/>
      <c r="C7" s="56"/>
      <c r="D7" s="56"/>
      <c r="E7" s="56"/>
      <c r="F7" s="2"/>
      <c r="G7" s="2"/>
    </row>
    <row r="8" spans="1:7" ht="15.75" x14ac:dyDescent="0.25">
      <c r="A8" s="57" t="s">
        <v>48</v>
      </c>
      <c r="B8" s="56"/>
      <c r="C8" s="56"/>
      <c r="D8" s="56"/>
      <c r="E8" s="56"/>
      <c r="F8" s="2"/>
      <c r="G8" s="2"/>
    </row>
    <row r="9" spans="1:7" ht="15.75" x14ac:dyDescent="0.25">
      <c r="A9" s="57" t="s">
        <v>49</v>
      </c>
      <c r="B9" s="56"/>
      <c r="C9" s="56"/>
      <c r="D9" s="56"/>
      <c r="E9" s="56"/>
      <c r="F9" s="2"/>
      <c r="G9" s="2"/>
    </row>
    <row r="10" spans="1:7" ht="15.75" x14ac:dyDescent="0.25">
      <c r="A10" s="56"/>
      <c r="B10" s="56"/>
      <c r="C10" s="56"/>
      <c r="D10" s="56"/>
      <c r="E10" s="56"/>
      <c r="F10" s="2"/>
      <c r="G10" s="2"/>
    </row>
    <row r="11" spans="1:7" ht="15.75" x14ac:dyDescent="0.25">
      <c r="A11" s="57" t="s">
        <v>50</v>
      </c>
      <c r="B11" s="57"/>
      <c r="C11" s="57"/>
      <c r="D11" s="57"/>
      <c r="E11" s="57"/>
      <c r="F11" s="58"/>
      <c r="G11" s="58"/>
    </row>
    <row r="12" spans="1:7" ht="15.75" x14ac:dyDescent="0.25">
      <c r="A12" s="57" t="s">
        <v>51</v>
      </c>
      <c r="B12" s="57"/>
      <c r="C12" s="57"/>
      <c r="D12" s="57"/>
      <c r="E12" s="57"/>
      <c r="F12" s="58"/>
      <c r="G12" s="58"/>
    </row>
    <row r="13" spans="1:7" ht="15.75" x14ac:dyDescent="0.25">
      <c r="A13" s="56" t="s">
        <v>52</v>
      </c>
      <c r="B13" s="56"/>
      <c r="C13" s="56"/>
      <c r="D13" s="56"/>
      <c r="E13" s="56"/>
      <c r="F13" s="2"/>
      <c r="G13" s="2"/>
    </row>
    <row r="14" spans="1:7" ht="15.75" x14ac:dyDescent="0.25">
      <c r="A14" s="56"/>
      <c r="B14" s="56"/>
      <c r="C14" s="56"/>
      <c r="D14" s="56"/>
      <c r="E14" s="56"/>
      <c r="F14" s="2"/>
      <c r="G14" s="2"/>
    </row>
    <row r="15" spans="1:7" ht="15.75" x14ac:dyDescent="0.25">
      <c r="A15" s="56"/>
      <c r="B15" s="56"/>
      <c r="C15" s="56"/>
      <c r="D15" s="56"/>
      <c r="E15" s="56"/>
      <c r="F15" s="2"/>
      <c r="G15" s="2"/>
    </row>
    <row r="16" spans="1:7" ht="15.75" x14ac:dyDescent="0.25">
      <c r="A16" s="59"/>
      <c r="B16" s="60" t="s">
        <v>53</v>
      </c>
      <c r="C16" s="60" t="s">
        <v>54</v>
      </c>
      <c r="D16" s="56"/>
      <c r="E16" s="56"/>
      <c r="F16" s="2"/>
      <c r="G16" s="2"/>
    </row>
    <row r="17" spans="1:7" ht="20.100000000000001" customHeight="1" x14ac:dyDescent="0.25">
      <c r="A17" s="61" t="s">
        <v>55</v>
      </c>
      <c r="B17" s="62"/>
      <c r="C17" s="63" t="s">
        <v>56</v>
      </c>
      <c r="D17" s="56"/>
      <c r="E17" s="56"/>
      <c r="F17" s="2"/>
      <c r="G17" s="2"/>
    </row>
    <row r="18" spans="1:7" ht="20.100000000000001" customHeight="1" x14ac:dyDescent="0.25">
      <c r="A18" s="61" t="s">
        <v>57</v>
      </c>
      <c r="B18" s="63" t="s">
        <v>56</v>
      </c>
      <c r="C18" s="63" t="s">
        <v>56</v>
      </c>
      <c r="D18" s="56"/>
      <c r="E18" s="56"/>
      <c r="F18" s="2"/>
      <c r="G18" s="2"/>
    </row>
    <row r="19" spans="1:7" ht="20.100000000000001" customHeight="1" x14ac:dyDescent="0.25">
      <c r="A19" s="61" t="s">
        <v>58</v>
      </c>
      <c r="B19" s="63" t="s">
        <v>56</v>
      </c>
      <c r="C19" s="63" t="s">
        <v>56</v>
      </c>
      <c r="D19" s="56"/>
      <c r="E19" s="56"/>
      <c r="F19" s="2"/>
      <c r="G19" s="2"/>
    </row>
    <row r="20" spans="1:7" ht="20.100000000000001" customHeight="1" x14ac:dyDescent="0.25">
      <c r="A20" s="61" t="s">
        <v>59</v>
      </c>
      <c r="B20" s="63" t="s">
        <v>60</v>
      </c>
      <c r="C20" s="63" t="s">
        <v>56</v>
      </c>
      <c r="D20" s="56"/>
      <c r="E20" s="56"/>
      <c r="F20" s="2"/>
      <c r="G20" s="2"/>
    </row>
    <row r="21" spans="1:7" ht="20.100000000000001" customHeight="1" x14ac:dyDescent="0.25">
      <c r="A21" s="61" t="s">
        <v>61</v>
      </c>
      <c r="B21" s="63" t="s">
        <v>60</v>
      </c>
      <c r="C21" s="63" t="s">
        <v>56</v>
      </c>
      <c r="D21" s="56"/>
      <c r="E21" s="56"/>
      <c r="F21" s="2"/>
      <c r="G21" s="2"/>
    </row>
    <row r="22" spans="1:7" ht="20.100000000000001" customHeight="1" x14ac:dyDescent="0.25">
      <c r="A22" s="61" t="s">
        <v>62</v>
      </c>
      <c r="B22" s="63" t="s">
        <v>56</v>
      </c>
      <c r="C22" s="63"/>
      <c r="D22" s="56"/>
      <c r="E22" s="56"/>
      <c r="F22" s="2"/>
      <c r="G22" s="2"/>
    </row>
    <row r="23" spans="1:7" ht="20.100000000000001" customHeight="1" x14ac:dyDescent="0.25">
      <c r="A23" s="61" t="s">
        <v>63</v>
      </c>
      <c r="B23" s="63" t="s">
        <v>56</v>
      </c>
      <c r="C23" s="62"/>
      <c r="D23" s="56"/>
      <c r="E23" s="56"/>
      <c r="F23" s="2"/>
      <c r="G23" s="2"/>
    </row>
    <row r="24" spans="1:7" ht="15.75" x14ac:dyDescent="0.25">
      <c r="A24" s="56"/>
      <c r="B24" s="56"/>
      <c r="C24" s="56"/>
      <c r="D24" s="56"/>
      <c r="E24" s="56"/>
      <c r="F24" s="2"/>
      <c r="G24" s="2"/>
    </row>
    <row r="25" spans="1:7" ht="15.75" x14ac:dyDescent="0.25">
      <c r="A25" s="56" t="s">
        <v>64</v>
      </c>
      <c r="B25" s="56"/>
      <c r="C25" s="56"/>
      <c r="D25" s="56"/>
      <c r="E25" s="56"/>
      <c r="F25" s="2"/>
      <c r="G25" s="2"/>
    </row>
    <row r="26" spans="1:7" ht="15.75" x14ac:dyDescent="0.25">
      <c r="A26" s="56" t="s">
        <v>65</v>
      </c>
      <c r="B26" s="56"/>
      <c r="C26" s="56"/>
      <c r="D26" s="56"/>
      <c r="E26" s="56"/>
      <c r="F26" s="2"/>
      <c r="G26" s="2"/>
    </row>
    <row r="27" spans="1:7" ht="15.75" x14ac:dyDescent="0.25">
      <c r="A27" s="56"/>
      <c r="B27" s="56"/>
      <c r="C27" s="56"/>
      <c r="D27" s="56"/>
      <c r="E27" s="56"/>
      <c r="F27" s="2"/>
      <c r="G27" s="2"/>
    </row>
    <row r="28" spans="1:7" ht="15.75" x14ac:dyDescent="0.25">
      <c r="A28" s="56"/>
      <c r="B28" s="56"/>
      <c r="C28" s="56"/>
      <c r="D28" s="56"/>
      <c r="E28" s="56"/>
      <c r="F28" s="2"/>
      <c r="G28" s="2"/>
    </row>
    <row r="29" spans="1:7" ht="15.75" x14ac:dyDescent="0.25">
      <c r="A29" s="56" t="s">
        <v>66</v>
      </c>
      <c r="B29" s="56"/>
      <c r="C29" s="56"/>
      <c r="D29" s="56"/>
      <c r="E29" s="56"/>
      <c r="F29" s="2"/>
      <c r="G29" s="2"/>
    </row>
    <row r="30" spans="1:7" ht="15.75" x14ac:dyDescent="0.25">
      <c r="A30" s="56" t="s">
        <v>67</v>
      </c>
      <c r="B30" s="56"/>
      <c r="C30" s="56"/>
      <c r="D30" s="56"/>
      <c r="E30" s="56"/>
      <c r="F30" s="2"/>
      <c r="G30" s="2"/>
    </row>
    <row r="31" spans="1:7" ht="15.75" x14ac:dyDescent="0.25">
      <c r="A31" s="56" t="s">
        <v>72</v>
      </c>
      <c r="B31" s="56"/>
      <c r="C31" s="56"/>
      <c r="D31" s="56"/>
      <c r="E31" s="56"/>
      <c r="F31" s="2"/>
      <c r="G31" s="2"/>
    </row>
    <row r="32" spans="1:7" ht="15.75" x14ac:dyDescent="0.25">
      <c r="A32" s="57"/>
      <c r="B32" s="56"/>
      <c r="C32" s="56"/>
      <c r="D32" s="56"/>
      <c r="E32" s="56"/>
      <c r="F32" s="2"/>
      <c r="G32" s="2"/>
    </row>
    <row r="33" spans="1:7" ht="18" x14ac:dyDescent="0.25">
      <c r="A33" s="64" t="s">
        <v>68</v>
      </c>
      <c r="B33" s="56"/>
      <c r="C33" s="56"/>
      <c r="D33" s="56"/>
      <c r="E33" s="56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sheetProtection algorithmName="SHA-512" hashValue="4lN63afua9sSudl4ZIs/1IESGaeEeeUADPatxJoYXARpOC6tFt5UnoMfudI13q/qRht5lernfrLX22wyx8TKSg==" saltValue="vehUaGyuI3b5BckfVvec4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AA5" sqref="AA5"/>
    </sheetView>
  </sheetViews>
  <sheetFormatPr defaultRowHeight="15" x14ac:dyDescent="0.25"/>
  <cols>
    <col min="1" max="1" width="19.5703125" customWidth="1"/>
    <col min="2" max="17" width="3.7109375" customWidth="1"/>
    <col min="22" max="24" width="0" hidden="1" customWidth="1"/>
  </cols>
  <sheetData>
    <row r="1" spans="1:26" ht="15.75" thickBot="1" x14ac:dyDescent="0.3">
      <c r="A1" s="3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8.75" thickBot="1" x14ac:dyDescent="0.3">
      <c r="A2" s="31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7"/>
      <c r="Z2" s="27"/>
    </row>
    <row r="3" spans="1:26" ht="51.75" thickBot="1" x14ac:dyDescent="0.3">
      <c r="A3" s="32" t="s">
        <v>7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66" t="s">
        <v>8</v>
      </c>
      <c r="S3" s="66" t="s">
        <v>9</v>
      </c>
      <c r="T3" s="66" t="s">
        <v>10</v>
      </c>
      <c r="U3" s="66" t="s">
        <v>73</v>
      </c>
      <c r="V3" s="27" t="s">
        <v>41</v>
      </c>
      <c r="W3" s="27" t="s">
        <v>42</v>
      </c>
      <c r="X3" s="28" t="s">
        <v>9</v>
      </c>
      <c r="Y3" s="27"/>
      <c r="Z3" s="27"/>
    </row>
    <row r="4" spans="1:26" ht="15.75" thickBot="1" x14ac:dyDescent="0.3">
      <c r="A4" s="34" t="s">
        <v>12</v>
      </c>
      <c r="B4" s="35">
        <v>7</v>
      </c>
      <c r="C4" s="35">
        <v>7</v>
      </c>
      <c r="D4" s="35">
        <v>7</v>
      </c>
      <c r="E4" s="35">
        <v>7</v>
      </c>
      <c r="F4" s="35">
        <v>8</v>
      </c>
      <c r="G4" s="35">
        <v>8</v>
      </c>
      <c r="H4" s="35"/>
      <c r="I4" s="35" t="s">
        <v>70</v>
      </c>
      <c r="J4" s="35"/>
      <c r="K4" s="35"/>
      <c r="L4" s="35"/>
      <c r="M4" s="35"/>
      <c r="N4" s="35"/>
      <c r="O4" s="35"/>
      <c r="P4" s="35"/>
      <c r="Q4" s="35"/>
      <c r="R4" s="36">
        <f t="shared" ref="R4:R31" si="0">IF(T4&gt;=1,AVERAGE(B4:Q4),"-")</f>
        <v>7.333333333333333</v>
      </c>
      <c r="S4" s="37">
        <f t="shared" ref="S4:S13" si="1">IF(T4&gt;=1,X4,"-")</f>
        <v>7</v>
      </c>
      <c r="T4" s="37">
        <f t="shared" ref="T4:T31" si="2">COUNT(B4:Q4)</f>
        <v>6</v>
      </c>
      <c r="U4" s="37">
        <f t="shared" ref="U4:U31" si="3">IF(T4&gt;=1,S4*T4,"-")</f>
        <v>42</v>
      </c>
      <c r="V4" s="29">
        <f t="shared" ref="V4:V13" si="4">IF(T4&gt;=1,INT(R4),"-")</f>
        <v>7</v>
      </c>
      <c r="W4" s="29">
        <f t="shared" ref="W4:W13" si="5">IF(T4&gt;=1,R4-V4,"-")</f>
        <v>0.33333333333333304</v>
      </c>
      <c r="X4" s="27">
        <f t="shared" ref="X4:X17" si="6">IF(W4&lt;0.5,V4,V4+1)</f>
        <v>7</v>
      </c>
      <c r="Y4" s="27"/>
      <c r="Z4" s="27"/>
    </row>
    <row r="5" spans="1:26" ht="15.75" thickBot="1" x14ac:dyDescent="0.3">
      <c r="A5" s="34" t="s">
        <v>13</v>
      </c>
      <c r="B5" s="35">
        <v>8</v>
      </c>
      <c r="C5" s="35">
        <v>8</v>
      </c>
      <c r="D5" s="35">
        <v>8</v>
      </c>
      <c r="E5" s="35">
        <v>8</v>
      </c>
      <c r="F5" s="35">
        <v>9</v>
      </c>
      <c r="G5" s="35">
        <v>9</v>
      </c>
      <c r="H5" s="35"/>
      <c r="I5" s="35"/>
      <c r="J5" s="35" t="s">
        <v>70</v>
      </c>
      <c r="K5" s="35" t="s">
        <v>70</v>
      </c>
      <c r="L5" s="35"/>
      <c r="M5" s="35"/>
      <c r="N5" s="35"/>
      <c r="O5" s="35"/>
      <c r="P5" s="35"/>
      <c r="Q5" s="35"/>
      <c r="R5" s="36">
        <f t="shared" si="0"/>
        <v>8.3333333333333339</v>
      </c>
      <c r="S5" s="37">
        <f t="shared" si="1"/>
        <v>8</v>
      </c>
      <c r="T5" s="37">
        <f t="shared" si="2"/>
        <v>6</v>
      </c>
      <c r="U5" s="37">
        <f t="shared" si="3"/>
        <v>48</v>
      </c>
      <c r="V5" s="29">
        <f t="shared" si="4"/>
        <v>8</v>
      </c>
      <c r="W5" s="29">
        <f t="shared" si="5"/>
        <v>0.33333333333333393</v>
      </c>
      <c r="X5" s="27">
        <f t="shared" si="6"/>
        <v>8</v>
      </c>
      <c r="Y5" s="27"/>
      <c r="Z5" s="27"/>
    </row>
    <row r="6" spans="1:26" ht="15.75" thickBot="1" x14ac:dyDescent="0.3">
      <c r="A6" s="34" t="s">
        <v>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 t="str">
        <f t="shared" si="0"/>
        <v>-</v>
      </c>
      <c r="S6" s="37" t="str">
        <f t="shared" si="1"/>
        <v>-</v>
      </c>
      <c r="T6" s="37">
        <f t="shared" si="2"/>
        <v>0</v>
      </c>
      <c r="U6" s="37" t="str">
        <f t="shared" si="3"/>
        <v>-</v>
      </c>
      <c r="V6" s="29" t="str">
        <f t="shared" si="4"/>
        <v>-</v>
      </c>
      <c r="W6" s="29" t="str">
        <f t="shared" si="5"/>
        <v>-</v>
      </c>
      <c r="X6" s="27" t="e">
        <f t="shared" si="6"/>
        <v>#VALUE!</v>
      </c>
      <c r="Y6" s="27"/>
      <c r="Z6" s="27"/>
    </row>
    <row r="7" spans="1:26" ht="15.75" thickBot="1" x14ac:dyDescent="0.3">
      <c r="A7" s="34" t="s">
        <v>15</v>
      </c>
      <c r="B7" s="35">
        <v>7</v>
      </c>
      <c r="C7" s="35">
        <v>7</v>
      </c>
      <c r="D7" s="35">
        <v>5</v>
      </c>
      <c r="E7" s="35"/>
      <c r="F7" s="35" t="s">
        <v>71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 t="str">
        <f t="shared" si="0"/>
        <v>-</v>
      </c>
      <c r="S7" s="37" t="str">
        <f t="shared" si="1"/>
        <v>-</v>
      </c>
      <c r="T7" s="37">
        <v>0</v>
      </c>
      <c r="U7" s="37" t="str">
        <f>IF(T7&gt;=1,S7*T7,"-")</f>
        <v>-</v>
      </c>
      <c r="V7" s="29" t="str">
        <f t="shared" si="4"/>
        <v>-</v>
      </c>
      <c r="W7" s="29" t="str">
        <f t="shared" si="5"/>
        <v>-</v>
      </c>
      <c r="X7" s="27" t="e">
        <f t="shared" si="6"/>
        <v>#VALUE!</v>
      </c>
      <c r="Y7" s="27"/>
      <c r="Z7" s="27"/>
    </row>
    <row r="8" spans="1:26" ht="15.75" thickBot="1" x14ac:dyDescent="0.3">
      <c r="A8" s="34" t="s">
        <v>16</v>
      </c>
      <c r="B8" s="35" t="s">
        <v>70</v>
      </c>
      <c r="C8" s="35" t="s">
        <v>70</v>
      </c>
      <c r="D8" s="35" t="s">
        <v>70</v>
      </c>
      <c r="E8" s="35">
        <v>8</v>
      </c>
      <c r="F8" s="35">
        <v>8</v>
      </c>
      <c r="G8" s="35">
        <v>8</v>
      </c>
      <c r="H8" s="35">
        <v>7</v>
      </c>
      <c r="I8" s="35">
        <v>7</v>
      </c>
      <c r="J8" s="35"/>
      <c r="K8" s="35"/>
      <c r="L8" s="35"/>
      <c r="M8" s="35"/>
      <c r="N8" s="35"/>
      <c r="O8" s="35"/>
      <c r="P8" s="35"/>
      <c r="Q8" s="35"/>
      <c r="R8" s="36">
        <f t="shared" si="0"/>
        <v>7.6</v>
      </c>
      <c r="S8" s="37">
        <f t="shared" si="1"/>
        <v>8</v>
      </c>
      <c r="T8" s="37">
        <f t="shared" si="2"/>
        <v>5</v>
      </c>
      <c r="U8" s="37">
        <f t="shared" si="3"/>
        <v>40</v>
      </c>
      <c r="V8" s="29">
        <f t="shared" si="4"/>
        <v>7</v>
      </c>
      <c r="W8" s="29">
        <f t="shared" si="5"/>
        <v>0.59999999999999964</v>
      </c>
      <c r="X8" s="27">
        <f t="shared" si="6"/>
        <v>8</v>
      </c>
      <c r="Y8" s="27"/>
      <c r="Z8" s="27"/>
    </row>
    <row r="9" spans="1:26" ht="15.75" thickBot="1" x14ac:dyDescent="0.3">
      <c r="A9" s="34" t="s">
        <v>17</v>
      </c>
      <c r="B9" s="35"/>
      <c r="C9" s="35"/>
      <c r="D9" s="35"/>
      <c r="E9" s="35">
        <v>9</v>
      </c>
      <c r="F9" s="35">
        <v>8</v>
      </c>
      <c r="G9" s="35">
        <v>8</v>
      </c>
      <c r="H9" s="35">
        <v>7</v>
      </c>
      <c r="I9" s="35">
        <v>7</v>
      </c>
      <c r="J9" s="35" t="s">
        <v>70</v>
      </c>
      <c r="K9" s="35"/>
      <c r="L9" s="35"/>
      <c r="M9" s="35"/>
      <c r="N9" s="35"/>
      <c r="O9" s="35"/>
      <c r="P9" s="35"/>
      <c r="Q9" s="35"/>
      <c r="R9" s="36">
        <f t="shared" si="0"/>
        <v>7.8</v>
      </c>
      <c r="S9" s="37">
        <f t="shared" si="1"/>
        <v>8</v>
      </c>
      <c r="T9" s="37">
        <f t="shared" si="2"/>
        <v>5</v>
      </c>
      <c r="U9" s="37">
        <f t="shared" si="3"/>
        <v>40</v>
      </c>
      <c r="V9" s="29">
        <f t="shared" si="4"/>
        <v>7</v>
      </c>
      <c r="W9" s="29">
        <f t="shared" si="5"/>
        <v>0.79999999999999982</v>
      </c>
      <c r="X9" s="27">
        <f t="shared" si="6"/>
        <v>8</v>
      </c>
      <c r="Y9" s="27"/>
      <c r="Z9" s="27"/>
    </row>
    <row r="10" spans="1:26" ht="15.75" thickBot="1" x14ac:dyDescent="0.3">
      <c r="A10" s="34" t="s">
        <v>18</v>
      </c>
      <c r="B10" s="35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>
        <f t="shared" si="0"/>
        <v>9</v>
      </c>
      <c r="S10" s="37">
        <f t="shared" si="1"/>
        <v>9</v>
      </c>
      <c r="T10" s="37">
        <f t="shared" si="2"/>
        <v>1</v>
      </c>
      <c r="U10" s="37">
        <f t="shared" si="3"/>
        <v>9</v>
      </c>
      <c r="V10" s="29">
        <f t="shared" si="4"/>
        <v>9</v>
      </c>
      <c r="W10" s="29">
        <f t="shared" si="5"/>
        <v>0</v>
      </c>
      <c r="X10" s="27">
        <f t="shared" si="6"/>
        <v>9</v>
      </c>
      <c r="Y10" s="27"/>
      <c r="Z10" s="27"/>
    </row>
    <row r="11" spans="1:26" ht="15.75" thickBot="1" x14ac:dyDescent="0.3">
      <c r="A11" s="34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 t="str">
        <f t="shared" si="0"/>
        <v>-</v>
      </c>
      <c r="S11" s="37" t="str">
        <f t="shared" si="1"/>
        <v>-</v>
      </c>
      <c r="T11" s="37">
        <f t="shared" si="2"/>
        <v>0</v>
      </c>
      <c r="U11" s="37" t="str">
        <f t="shared" si="3"/>
        <v>-</v>
      </c>
      <c r="V11" s="29" t="str">
        <f t="shared" si="4"/>
        <v>-</v>
      </c>
      <c r="W11" s="29" t="str">
        <f t="shared" si="5"/>
        <v>-</v>
      </c>
      <c r="X11" s="27" t="e">
        <f t="shared" si="6"/>
        <v>#VALUE!</v>
      </c>
      <c r="Y11" s="27"/>
      <c r="Z11" s="27"/>
    </row>
    <row r="12" spans="1:26" ht="15.75" thickBot="1" x14ac:dyDescent="0.3">
      <c r="A12" s="34" t="s">
        <v>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 t="str">
        <f t="shared" si="0"/>
        <v>-</v>
      </c>
      <c r="S12" s="37" t="str">
        <f t="shared" si="1"/>
        <v>-</v>
      </c>
      <c r="T12" s="37">
        <f t="shared" si="2"/>
        <v>0</v>
      </c>
      <c r="U12" s="37" t="str">
        <f t="shared" si="3"/>
        <v>-</v>
      </c>
      <c r="V12" s="29" t="str">
        <f t="shared" si="4"/>
        <v>-</v>
      </c>
      <c r="W12" s="29" t="str">
        <f t="shared" si="5"/>
        <v>-</v>
      </c>
      <c r="X12" s="27" t="e">
        <f t="shared" si="6"/>
        <v>#VALUE!</v>
      </c>
      <c r="Y12" s="27"/>
      <c r="Z12" s="27"/>
    </row>
    <row r="13" spans="1:26" ht="15.75" thickBot="1" x14ac:dyDescent="0.3">
      <c r="A13" s="34" t="s">
        <v>21</v>
      </c>
      <c r="B13" s="35">
        <v>7</v>
      </c>
      <c r="C13" s="35">
        <v>8</v>
      </c>
      <c r="D13" s="35">
        <v>7</v>
      </c>
      <c r="E13" s="35">
        <v>8</v>
      </c>
      <c r="F13" s="35">
        <v>7</v>
      </c>
      <c r="G13" s="35">
        <v>8</v>
      </c>
      <c r="H13" s="35"/>
      <c r="I13" s="35"/>
      <c r="J13" s="35" t="s">
        <v>70</v>
      </c>
      <c r="K13" s="35"/>
      <c r="L13" s="35"/>
      <c r="M13" s="35"/>
      <c r="N13" s="35"/>
      <c r="O13" s="35"/>
      <c r="P13" s="35"/>
      <c r="Q13" s="35"/>
      <c r="R13" s="36">
        <f t="shared" si="0"/>
        <v>7.5</v>
      </c>
      <c r="S13" s="37">
        <f t="shared" si="1"/>
        <v>8</v>
      </c>
      <c r="T13" s="37">
        <f t="shared" si="2"/>
        <v>6</v>
      </c>
      <c r="U13" s="37">
        <f t="shared" si="3"/>
        <v>48</v>
      </c>
      <c r="V13" s="29">
        <f t="shared" si="4"/>
        <v>7</v>
      </c>
      <c r="W13" s="29">
        <f t="shared" si="5"/>
        <v>0.5</v>
      </c>
      <c r="X13" s="27">
        <f t="shared" si="6"/>
        <v>8</v>
      </c>
      <c r="Y13" s="27"/>
      <c r="Z13" s="27"/>
    </row>
    <row r="14" spans="1:26" ht="15.75" thickBot="1" x14ac:dyDescent="0.3">
      <c r="A14" s="34" t="s">
        <v>22</v>
      </c>
      <c r="B14" s="35">
        <v>7</v>
      </c>
      <c r="C14" s="35">
        <v>8</v>
      </c>
      <c r="D14" s="35">
        <v>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>
        <f>IF(T14&gt;=1,AVERAGE(B14:Q14),"-")</f>
        <v>7.333333333333333</v>
      </c>
      <c r="S14" s="37">
        <f>IF(T14&gt;=1,X16,"-")</f>
        <v>7</v>
      </c>
      <c r="T14" s="37">
        <f>COUNT(B14:Q14)</f>
        <v>3</v>
      </c>
      <c r="U14" s="37">
        <f>IF(T14&gt;=1,S14*T14,"-")</f>
        <v>21</v>
      </c>
      <c r="V14" s="29">
        <f>IF(T16&gt;=1,INT(R16),"-")</f>
        <v>8</v>
      </c>
      <c r="W14" s="29">
        <f>IF(T16&gt;=1,R16-V14,"-")</f>
        <v>0</v>
      </c>
      <c r="X14" s="27">
        <f t="shared" si="6"/>
        <v>8</v>
      </c>
      <c r="Y14" s="27"/>
      <c r="Z14" s="27"/>
    </row>
    <row r="15" spans="1:26" ht="15.75" thickBot="1" x14ac:dyDescent="0.3">
      <c r="A15" s="34" t="s">
        <v>23</v>
      </c>
      <c r="B15" s="35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>
        <f>IF(T15&gt;=1,AVERAGE(B15:Q15),"-")</f>
        <v>8</v>
      </c>
      <c r="S15" s="37">
        <f>IF(T15&gt;=1,X17,"-")</f>
        <v>8</v>
      </c>
      <c r="T15" s="37">
        <f>COUNT(B15:Q15)</f>
        <v>1</v>
      </c>
      <c r="U15" s="37">
        <f>IF(T15&gt;=1,S15*T15,"-")</f>
        <v>8</v>
      </c>
      <c r="V15" s="29" t="str">
        <f>IF(T17&gt;=1,INT(R17),"-")</f>
        <v>-</v>
      </c>
      <c r="W15" s="29" t="str">
        <f>IF(T17&gt;=1,R17-V15,"-")</f>
        <v>-</v>
      </c>
      <c r="X15" s="27" t="e">
        <f t="shared" si="6"/>
        <v>#VALUE!</v>
      </c>
      <c r="Y15" s="27"/>
      <c r="Z15" s="27"/>
    </row>
    <row r="16" spans="1:26" ht="15.75" thickBot="1" x14ac:dyDescent="0.3">
      <c r="A16" s="34" t="s">
        <v>24</v>
      </c>
      <c r="B16" s="35">
        <v>8</v>
      </c>
      <c r="C16" s="35"/>
      <c r="D16" s="35"/>
      <c r="E16" s="35"/>
      <c r="F16" s="35"/>
      <c r="G16" s="35"/>
      <c r="H16" s="38"/>
      <c r="I16" s="35"/>
      <c r="J16" s="35"/>
      <c r="K16" s="35"/>
      <c r="L16" s="35"/>
      <c r="M16" s="35"/>
      <c r="N16" s="35"/>
      <c r="O16" s="35"/>
      <c r="P16" s="35"/>
      <c r="Q16" s="35"/>
      <c r="R16" s="36">
        <f t="shared" si="0"/>
        <v>8</v>
      </c>
      <c r="S16" s="37">
        <f>IF(T16&gt;=1,X14,"-")</f>
        <v>8</v>
      </c>
      <c r="T16" s="37">
        <f t="shared" si="2"/>
        <v>1</v>
      </c>
      <c r="U16" s="37">
        <f t="shared" si="3"/>
        <v>8</v>
      </c>
      <c r="V16" s="29">
        <f>IF(T14&gt;=1,INT(R14),"-")</f>
        <v>7</v>
      </c>
      <c r="W16" s="29">
        <f>IF(T14&gt;=1,R14-V16,"-")</f>
        <v>0.33333333333333304</v>
      </c>
      <c r="X16" s="27">
        <f t="shared" si="6"/>
        <v>7</v>
      </c>
      <c r="Y16" s="27"/>
      <c r="Z16" s="27"/>
    </row>
    <row r="17" spans="1:26" ht="15.75" thickBot="1" x14ac:dyDescent="0.3">
      <c r="A17" s="34" t="s">
        <v>25</v>
      </c>
      <c r="B17" s="35" t="s">
        <v>70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 t="str">
        <f t="shared" si="0"/>
        <v>-</v>
      </c>
      <c r="S17" s="37" t="str">
        <f>IF(T17&gt;=1,X15,"-")</f>
        <v>-</v>
      </c>
      <c r="T17" s="37">
        <f t="shared" si="2"/>
        <v>0</v>
      </c>
      <c r="U17" s="37" t="str">
        <f t="shared" si="3"/>
        <v>-</v>
      </c>
      <c r="V17" s="29">
        <f>IF(T15&gt;=1,INT(R15),"-")</f>
        <v>8</v>
      </c>
      <c r="W17" s="29">
        <f>IF(T15&gt;=1,R15-V17,"-")</f>
        <v>0</v>
      </c>
      <c r="X17" s="27">
        <f t="shared" si="6"/>
        <v>8</v>
      </c>
      <c r="Y17" s="27"/>
      <c r="Z17" s="27"/>
    </row>
    <row r="18" spans="1:26" ht="15.75" thickBot="1" x14ac:dyDescent="0.3">
      <c r="A18" s="34" t="s">
        <v>26</v>
      </c>
      <c r="B18" s="35">
        <v>7</v>
      </c>
      <c r="C18" s="35">
        <v>7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>
        <f t="shared" si="0"/>
        <v>7</v>
      </c>
      <c r="S18" s="37">
        <f t="shared" ref="S18:S31" si="7">IF(T18&gt;=1,X18,"-")</f>
        <v>7</v>
      </c>
      <c r="T18" s="37">
        <f t="shared" si="2"/>
        <v>2</v>
      </c>
      <c r="U18" s="37">
        <f t="shared" si="3"/>
        <v>14</v>
      </c>
      <c r="V18" s="29">
        <f t="shared" ref="V18:V24" si="8">IF(T18&gt;=1,INT(R18),"-")</f>
        <v>7</v>
      </c>
      <c r="W18" s="29">
        <f t="shared" ref="W18:W24" si="9">IF(T18&gt;=1,R18-V18,"-")</f>
        <v>0</v>
      </c>
      <c r="X18" s="27">
        <f>IF(W18&lt;0.5,V18,V18+1)</f>
        <v>7</v>
      </c>
      <c r="Y18" s="27"/>
      <c r="Z18" s="27"/>
    </row>
    <row r="19" spans="1:26" ht="15.75" thickBot="1" x14ac:dyDescent="0.3">
      <c r="A19" s="34" t="s">
        <v>27</v>
      </c>
      <c r="B19" s="35">
        <v>9</v>
      </c>
      <c r="C19" s="35">
        <v>8</v>
      </c>
      <c r="D19" s="35">
        <v>7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>
        <f t="shared" si="0"/>
        <v>8</v>
      </c>
      <c r="S19" s="37">
        <f t="shared" si="7"/>
        <v>8</v>
      </c>
      <c r="T19" s="37">
        <f t="shared" si="2"/>
        <v>3</v>
      </c>
      <c r="U19" s="37">
        <f t="shared" si="3"/>
        <v>24</v>
      </c>
      <c r="V19" s="29">
        <f t="shared" si="8"/>
        <v>8</v>
      </c>
      <c r="W19" s="29">
        <f t="shared" si="9"/>
        <v>0</v>
      </c>
      <c r="X19" s="27">
        <f>IF(W19&lt;0.5,V19,V19+1)</f>
        <v>8</v>
      </c>
      <c r="Y19" s="27"/>
      <c r="Z19" s="27"/>
    </row>
    <row r="20" spans="1:26" ht="15.75" thickBot="1" x14ac:dyDescent="0.3">
      <c r="A20" s="34" t="s">
        <v>28</v>
      </c>
      <c r="B20" s="35">
        <v>8</v>
      </c>
      <c r="C20" s="35">
        <v>7</v>
      </c>
      <c r="D20" s="35">
        <v>8</v>
      </c>
      <c r="E20" s="35">
        <v>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>
        <f t="shared" si="0"/>
        <v>7.5</v>
      </c>
      <c r="S20" s="37">
        <f t="shared" si="7"/>
        <v>8</v>
      </c>
      <c r="T20" s="37">
        <f t="shared" si="2"/>
        <v>4</v>
      </c>
      <c r="U20" s="37">
        <f t="shared" si="3"/>
        <v>32</v>
      </c>
      <c r="V20" s="29">
        <f t="shared" si="8"/>
        <v>7</v>
      </c>
      <c r="W20" s="29">
        <f t="shared" si="9"/>
        <v>0.5</v>
      </c>
      <c r="X20" s="27">
        <f>IF(W20&lt;0.5,V20,V20+1)</f>
        <v>8</v>
      </c>
      <c r="Y20" s="27"/>
      <c r="Z20" s="27"/>
    </row>
    <row r="21" spans="1:26" ht="15.75" thickBot="1" x14ac:dyDescent="0.3">
      <c r="A21" s="34" t="s">
        <v>29</v>
      </c>
      <c r="B21" s="35">
        <v>8</v>
      </c>
      <c r="C21" s="35">
        <v>8</v>
      </c>
      <c r="D21" s="35">
        <v>7</v>
      </c>
      <c r="E21" s="35"/>
      <c r="F21" s="35">
        <v>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>
        <f t="shared" si="0"/>
        <v>8</v>
      </c>
      <c r="S21" s="37">
        <f t="shared" si="7"/>
        <v>8</v>
      </c>
      <c r="T21" s="37">
        <f t="shared" si="2"/>
        <v>4</v>
      </c>
      <c r="U21" s="37">
        <f t="shared" si="3"/>
        <v>32</v>
      </c>
      <c r="V21" s="29">
        <f t="shared" si="8"/>
        <v>8</v>
      </c>
      <c r="W21" s="29">
        <f t="shared" si="9"/>
        <v>0</v>
      </c>
      <c r="X21" s="27">
        <f>IF(W21&lt;0.5,V21,V21+1)</f>
        <v>8</v>
      </c>
      <c r="Y21" s="27"/>
      <c r="Z21" s="27"/>
    </row>
    <row r="22" spans="1:26" ht="15.75" thickBot="1" x14ac:dyDescent="0.3">
      <c r="A22" s="34" t="s">
        <v>30</v>
      </c>
      <c r="B22" s="35">
        <v>6</v>
      </c>
      <c r="C22" s="35">
        <v>7</v>
      </c>
      <c r="D22" s="35">
        <v>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>
        <f t="shared" si="0"/>
        <v>7</v>
      </c>
      <c r="S22" s="37">
        <f t="shared" si="7"/>
        <v>7</v>
      </c>
      <c r="T22" s="37">
        <f t="shared" si="2"/>
        <v>3</v>
      </c>
      <c r="U22" s="37">
        <f t="shared" si="3"/>
        <v>21</v>
      </c>
      <c r="V22" s="29">
        <f t="shared" si="8"/>
        <v>7</v>
      </c>
      <c r="W22" s="29">
        <f t="shared" si="9"/>
        <v>0</v>
      </c>
      <c r="X22" s="27">
        <f t="shared" ref="X22:X31" si="10">IF(W22&lt;0.5,V22,V22+1)</f>
        <v>7</v>
      </c>
      <c r="Y22" s="27"/>
      <c r="Z22" s="27"/>
    </row>
    <row r="23" spans="1:26" ht="15.75" thickBot="1" x14ac:dyDescent="0.3">
      <c r="A23" s="34" t="s">
        <v>31</v>
      </c>
      <c r="B23" s="35">
        <v>8</v>
      </c>
      <c r="C23" s="35">
        <v>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>
        <f>IF(T23&gt;=1,AVERAGE(B23:Q23),"-")</f>
        <v>7.5</v>
      </c>
      <c r="S23" s="37">
        <f t="shared" si="7"/>
        <v>8</v>
      </c>
      <c r="T23" s="37">
        <f>COUNT(B23:Q23)</f>
        <v>2</v>
      </c>
      <c r="U23" s="37">
        <f t="shared" si="3"/>
        <v>16</v>
      </c>
      <c r="V23" s="29">
        <f t="shared" si="8"/>
        <v>7</v>
      </c>
      <c r="W23" s="29">
        <f t="shared" si="9"/>
        <v>0.5</v>
      </c>
      <c r="X23" s="27">
        <f t="shared" si="10"/>
        <v>8</v>
      </c>
      <c r="Y23" s="27"/>
      <c r="Z23" s="27"/>
    </row>
    <row r="24" spans="1:26" ht="15.75" thickBot="1" x14ac:dyDescent="0.3">
      <c r="A24" s="34" t="s">
        <v>32</v>
      </c>
      <c r="B24" s="35">
        <v>8</v>
      </c>
      <c r="C24" s="35">
        <v>8</v>
      </c>
      <c r="D24" s="35">
        <v>8</v>
      </c>
      <c r="E24" s="35">
        <v>9</v>
      </c>
      <c r="F24" s="35"/>
      <c r="G24" s="35"/>
      <c r="H24" s="35"/>
      <c r="I24" s="35"/>
      <c r="J24" s="35">
        <v>9</v>
      </c>
      <c r="K24" s="35"/>
      <c r="L24" s="35"/>
      <c r="M24" s="35"/>
      <c r="N24" s="35"/>
      <c r="O24" s="35"/>
      <c r="P24" s="35"/>
      <c r="Q24" s="35"/>
      <c r="R24" s="36">
        <f t="shared" si="0"/>
        <v>8.4</v>
      </c>
      <c r="S24" s="37">
        <f t="shared" si="7"/>
        <v>8</v>
      </c>
      <c r="T24" s="37">
        <f t="shared" si="2"/>
        <v>5</v>
      </c>
      <c r="U24" s="37">
        <f t="shared" si="3"/>
        <v>40</v>
      </c>
      <c r="V24" s="29">
        <f t="shared" si="8"/>
        <v>8</v>
      </c>
      <c r="W24" s="29">
        <f t="shared" si="9"/>
        <v>0.40000000000000036</v>
      </c>
      <c r="X24" s="27">
        <f t="shared" si="10"/>
        <v>8</v>
      </c>
      <c r="Y24" s="27"/>
      <c r="Z24" s="27"/>
    </row>
    <row r="25" spans="1:26" ht="15.75" thickBot="1" x14ac:dyDescent="0.3">
      <c r="A25" s="34" t="s">
        <v>33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 t="str">
        <f>IF(T25&gt;=1,AVERAGE(B25:Q25),"-")</f>
        <v>-</v>
      </c>
      <c r="S25" s="37" t="str">
        <f t="shared" si="7"/>
        <v>-</v>
      </c>
      <c r="T25" s="37">
        <f>COUNT(B25:Q25)</f>
        <v>0</v>
      </c>
      <c r="U25" s="37" t="str">
        <f>IF(T25&gt;=1,S25*T25,"-")</f>
        <v>-</v>
      </c>
      <c r="V25" s="29"/>
      <c r="W25" s="29"/>
      <c r="X25" s="27"/>
      <c r="Y25" s="27"/>
      <c r="Z25" s="27"/>
    </row>
    <row r="26" spans="1:26" ht="15.75" thickBot="1" x14ac:dyDescent="0.3">
      <c r="A26" s="34" t="s">
        <v>34</v>
      </c>
      <c r="B26" s="35">
        <v>8</v>
      </c>
      <c r="C26" s="35"/>
      <c r="D26" s="35"/>
      <c r="E26" s="35"/>
      <c r="F26" s="35"/>
      <c r="G26" s="35"/>
      <c r="H26" s="35">
        <v>9</v>
      </c>
      <c r="I26" s="35">
        <v>8</v>
      </c>
      <c r="J26" s="35"/>
      <c r="K26" s="35"/>
      <c r="L26" s="35"/>
      <c r="M26" s="35"/>
      <c r="N26" s="35"/>
      <c r="O26" s="35"/>
      <c r="P26" s="35"/>
      <c r="Q26" s="35"/>
      <c r="R26" s="36">
        <f t="shared" si="0"/>
        <v>8.3333333333333339</v>
      </c>
      <c r="S26" s="37">
        <f t="shared" si="7"/>
        <v>8</v>
      </c>
      <c r="T26" s="37">
        <f t="shared" si="2"/>
        <v>3</v>
      </c>
      <c r="U26" s="37">
        <f t="shared" si="3"/>
        <v>24</v>
      </c>
      <c r="V26" s="29">
        <f>IF(T26&gt;=1,INT(R26),"-")</f>
        <v>8</v>
      </c>
      <c r="W26" s="29">
        <f>IF(T26&gt;=1,R26-V26,"-")</f>
        <v>0.33333333333333393</v>
      </c>
      <c r="X26" s="27">
        <f t="shared" si="10"/>
        <v>8</v>
      </c>
      <c r="Y26" s="27"/>
      <c r="Z26" s="27"/>
    </row>
    <row r="27" spans="1:26" ht="15.75" thickBot="1" x14ac:dyDescent="0.3">
      <c r="A27" s="34" t="s">
        <v>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 t="str">
        <f t="shared" si="0"/>
        <v>-</v>
      </c>
      <c r="S27" s="37" t="str">
        <f t="shared" si="7"/>
        <v>-</v>
      </c>
      <c r="T27" s="37">
        <f t="shared" si="2"/>
        <v>0</v>
      </c>
      <c r="U27" s="37" t="str">
        <f t="shared" si="3"/>
        <v>-</v>
      </c>
      <c r="V27" s="29" t="str">
        <f>IF(T27&gt;=1,INT(R27),"-")</f>
        <v>-</v>
      </c>
      <c r="W27" s="29" t="str">
        <f>IF(T27&gt;=1,R27-V27,"-")</f>
        <v>-</v>
      </c>
      <c r="X27" s="27" t="e">
        <f t="shared" si="10"/>
        <v>#VALUE!</v>
      </c>
      <c r="Y27" s="27"/>
      <c r="Z27" s="27"/>
    </row>
    <row r="28" spans="1:26" ht="15.75" thickBot="1" x14ac:dyDescent="0.3">
      <c r="A28" s="34" t="s">
        <v>36</v>
      </c>
      <c r="B28" s="35">
        <v>9</v>
      </c>
      <c r="C28" s="35">
        <v>10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/>
      <c r="R28" s="40">
        <f t="shared" si="0"/>
        <v>9.5</v>
      </c>
      <c r="S28" s="41">
        <f t="shared" si="7"/>
        <v>10</v>
      </c>
      <c r="T28" s="41">
        <f t="shared" si="2"/>
        <v>2</v>
      </c>
      <c r="U28" s="41">
        <f t="shared" si="3"/>
        <v>20</v>
      </c>
      <c r="V28" s="29">
        <f>IF(T28&gt;=1,INT(R28),"-")</f>
        <v>9</v>
      </c>
      <c r="W28" s="29">
        <f>IF(T28&gt;=1,R28-V28,"-")</f>
        <v>0.5</v>
      </c>
      <c r="X28" s="27">
        <f t="shared" si="10"/>
        <v>10</v>
      </c>
      <c r="Y28" s="27"/>
      <c r="Z28" s="27"/>
    </row>
    <row r="29" spans="1:26" ht="15.75" thickBot="1" x14ac:dyDescent="0.3">
      <c r="A29" s="34" t="s">
        <v>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2"/>
      <c r="R29" s="43" t="str">
        <f>IF(T29&gt;=1,AVERAGE(B29:Q29),"-")</f>
        <v>-</v>
      </c>
      <c r="S29" s="44" t="str">
        <f t="shared" si="7"/>
        <v>-</v>
      </c>
      <c r="T29" s="44">
        <f>COUNT(B29:Q29)</f>
        <v>0</v>
      </c>
      <c r="U29" s="45" t="str">
        <f>IF(T29&gt;=1,S29*T29,"-")</f>
        <v>-</v>
      </c>
      <c r="V29" s="29"/>
      <c r="W29" s="29"/>
      <c r="X29" s="27"/>
      <c r="Y29" s="27"/>
      <c r="Z29" s="27"/>
    </row>
    <row r="30" spans="1:26" ht="15.75" thickBot="1" x14ac:dyDescent="0.3">
      <c r="A30" s="46" t="s">
        <v>38</v>
      </c>
      <c r="B30" s="35" t="s">
        <v>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2"/>
      <c r="R30" s="43" t="str">
        <f>IF(T30&gt;=1,AVERAGE(B30:Q30),"-")</f>
        <v>-</v>
      </c>
      <c r="S30" s="44" t="str">
        <f t="shared" si="7"/>
        <v>-</v>
      </c>
      <c r="T30" s="44">
        <f>COUNT(B30:Q30)</f>
        <v>0</v>
      </c>
      <c r="U30" s="45" t="str">
        <f>IF(T30&gt;=1,S30*T30,"-")</f>
        <v>-</v>
      </c>
      <c r="V30" s="29"/>
      <c r="W30" s="29"/>
      <c r="X30" s="27"/>
      <c r="Y30" s="27"/>
      <c r="Z30" s="27"/>
    </row>
    <row r="31" spans="1:26" ht="15.75" thickBot="1" x14ac:dyDescent="0.3">
      <c r="A31" s="47" t="s">
        <v>39</v>
      </c>
      <c r="B31" s="48" t="s">
        <v>70</v>
      </c>
      <c r="C31" s="48" t="s">
        <v>70</v>
      </c>
      <c r="D31" s="48" t="s">
        <v>70</v>
      </c>
      <c r="E31" s="48" t="s">
        <v>70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43" t="str">
        <f t="shared" si="0"/>
        <v>-</v>
      </c>
      <c r="S31" s="44" t="str">
        <f t="shared" si="7"/>
        <v>-</v>
      </c>
      <c r="T31" s="44">
        <f t="shared" si="2"/>
        <v>0</v>
      </c>
      <c r="U31" s="45" t="str">
        <f t="shared" si="3"/>
        <v>-</v>
      </c>
      <c r="V31" s="29" t="str">
        <f>IF(T31&gt;=1,INT(R31),"-")</f>
        <v>-</v>
      </c>
      <c r="W31" s="29" t="str">
        <f>IF(T31&gt;=1,R31-V31,"-")</f>
        <v>-</v>
      </c>
      <c r="X31" s="27" t="e">
        <f t="shared" si="10"/>
        <v>#VALUE!</v>
      </c>
      <c r="Y31" s="27"/>
      <c r="Z31" s="27"/>
    </row>
    <row r="32" spans="1:26" ht="15.75" thickBot="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50">
        <f>SUM(T4:T31)</f>
        <v>62</v>
      </c>
      <c r="U32" s="50">
        <f>SUM(U4:U31)</f>
        <v>487</v>
      </c>
      <c r="V32" s="29"/>
      <c r="W32" s="29"/>
      <c r="X32" s="27"/>
      <c r="Y32" s="27"/>
      <c r="Z32" s="27"/>
    </row>
    <row r="33" spans="1:26" ht="15.75" thickBot="1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1" t="s">
        <v>40</v>
      </c>
      <c r="U33" s="52">
        <f>IF(T32&gt;=1,U32/T32,"-")</f>
        <v>7.854838709677419</v>
      </c>
      <c r="V33" s="29"/>
      <c r="W33" s="29"/>
      <c r="X33" s="27"/>
      <c r="Y33" s="27"/>
      <c r="Z33" s="27"/>
    </row>
    <row r="34" spans="1:26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9"/>
      <c r="U34" s="27"/>
      <c r="V34" s="27"/>
      <c r="W34" s="27"/>
      <c r="X34" s="27"/>
      <c r="Y34" s="27"/>
      <c r="Z34" s="27"/>
    </row>
    <row r="35" spans="1:26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65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</sheetData>
  <sheetProtection algorithmName="SHA-512" hashValue="CrgN1AXgO06dkdfhvr49nNDh7+3PqqVQGeK3Fih39bqjXuSgDLM8k6XKn8Bl+7bWmpB4qJ8NI/0YoD3sAZp57A==" saltValue="BuAur0y3a2DS6rakxb61B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Medeltalsberäkning</vt:lpstr>
      <vt:lpstr>Betyg och examen</vt:lpstr>
      <vt:lpstr>Medeltalsberäkning - bild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dcterms:created xsi:type="dcterms:W3CDTF">2019-09-05T05:44:11Z</dcterms:created>
  <dcterms:modified xsi:type="dcterms:W3CDTF">2019-09-05T06:03:59Z</dcterms:modified>
</cp:coreProperties>
</file>